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GRAL-GRAL" sheetId="1" r:id="rId1"/>
    <sheet name="GRAL ALS" sheetId="2" r:id="rId2"/>
    <sheet name="Hoja7" sheetId="3" r:id="rId3"/>
    <sheet name="A" sheetId="4" r:id="rId4"/>
    <sheet name="L" sheetId="5" r:id="rId5"/>
    <sheet name="S" sheetId="6" r:id="rId6"/>
    <sheet name="GRAL AL" sheetId="7" r:id="rId7"/>
    <sheet name="AA" sheetId="8" r:id="rId8"/>
    <sheet name="LL" sheetId="9" r:id="rId9"/>
    <sheet name="GRAL A" sheetId="10" r:id="rId10"/>
    <sheet name="GRAL L" sheetId="11" r:id="rId11"/>
    <sheet name="GRAL S" sheetId="12" r:id="rId12"/>
    <sheet name="RECORDAR" sheetId="13" r:id="rId13"/>
    <sheet name="OCCIDENTE" sheetId="14" r:id="rId14"/>
    <sheet name="SAN PEDRO" sheetId="15" r:id="rId15"/>
    <sheet name="DAVIVIENDA" sheetId="16" r:id="rId16"/>
    <sheet name="Hoja1" sheetId="17" r:id="rId17"/>
    <sheet name="Hoja2" sheetId="18" r:id="rId18"/>
    <sheet name="SINPROESP 50%" sheetId="19" r:id="rId19"/>
    <sheet name="SINPROESP 1%" sheetId="20" r:id="rId20"/>
    <sheet name="SINTRAEMSDES 1%" sheetId="21" r:id="rId21"/>
    <sheet name="SINTRAEMSDES 50%" sheetId="22" r:id="rId22"/>
    <sheet name="COLCOMERCIO" sheetId="23" r:id="rId23"/>
    <sheet name="SEGUROS BOLIVAR" sheetId="24" r:id="rId24"/>
    <sheet name="OTROS DESCUENTOS" sheetId="25" r:id="rId25"/>
  </sheets>
  <definedNames>
    <definedName name="_xlnm.Print_Area" localSheetId="23">'SEGUROS BOLIVAR'!$A$1:$I$12</definedName>
  </definedNames>
  <calcPr fullCalcOnLoad="1"/>
</workbook>
</file>

<file path=xl/sharedStrings.xml><?xml version="1.0" encoding="utf-8"?>
<sst xmlns="http://schemas.openxmlformats.org/spreadsheetml/2006/main" count="2655" uniqueCount="1026">
  <si>
    <t>DIAS TRABAJADOS</t>
  </si>
  <si>
    <t xml:space="preserve">TOTAL DEVENGADO </t>
  </si>
  <si>
    <t>SALUD</t>
  </si>
  <si>
    <t>TOTAL DEDUCIDO</t>
  </si>
  <si>
    <t>NOMBRE</t>
  </si>
  <si>
    <t>Auxiliar Administrativo - Archivo</t>
  </si>
  <si>
    <t>TOTALES</t>
  </si>
  <si>
    <t>ALCANTARILLADO</t>
  </si>
  <si>
    <t>ASEO</t>
  </si>
  <si>
    <t>GENERAL</t>
  </si>
  <si>
    <t>Director Comercial</t>
  </si>
  <si>
    <t>PENSIÓN</t>
  </si>
  <si>
    <t>RETENCIÓN EN LA FUENTE</t>
  </si>
  <si>
    <t>GTOS DE REPRES</t>
  </si>
  <si>
    <t>OTROS DCTOS</t>
  </si>
  <si>
    <t>ACUEDUCTO</t>
  </si>
  <si>
    <t>Director Técnico y de Operaciones</t>
  </si>
  <si>
    <t>Director Administrativo y Financiero</t>
  </si>
  <si>
    <t>Gerente</t>
  </si>
  <si>
    <t>Técnico Administrativo Almacén</t>
  </si>
  <si>
    <t>Auxiliar Administrativo - Recepción</t>
  </si>
  <si>
    <t>FONDO SOLIDARID</t>
  </si>
  <si>
    <t>APELLIDOS</t>
  </si>
  <si>
    <t>CARRILLO CELIS</t>
  </si>
  <si>
    <t>BASTILLA AYALA</t>
  </si>
  <si>
    <t>RODRIGUEZ DURAN</t>
  </si>
  <si>
    <t>APARICIO SEPULVEDA</t>
  </si>
  <si>
    <t>JAIMES JOYA</t>
  </si>
  <si>
    <t>SANDOVAL SEPULVEDA</t>
  </si>
  <si>
    <t>ALMEIDA BUITRAGO</t>
  </si>
  <si>
    <t>SUAREZ TARAZONA</t>
  </si>
  <si>
    <t>SOLANO GUTIERREZ</t>
  </si>
  <si>
    <t>ARDILA DUARTE</t>
  </si>
  <si>
    <t>RODRIGUEZ MARTINEZ</t>
  </si>
  <si>
    <t>JEREZ PEREZ</t>
  </si>
  <si>
    <t>RANGEL MANTILLA</t>
  </si>
  <si>
    <t>CHIQUILLO FLOREZ</t>
  </si>
  <si>
    <t>MUÑOZ MOREA</t>
  </si>
  <si>
    <t>URIBE MENDEZ</t>
  </si>
  <si>
    <t>BECERRA AVILA</t>
  </si>
  <si>
    <t>PUELLO SANTOS</t>
  </si>
  <si>
    <t>PINZON HIGUERA</t>
  </si>
  <si>
    <t>GARCIA GUARIN</t>
  </si>
  <si>
    <t>RUEDA ARDILA</t>
  </si>
  <si>
    <t>VILLAMIZAR LOZANO</t>
  </si>
  <si>
    <t>URIBE JAIMES</t>
  </si>
  <si>
    <t>TORRES CONTRAMAESTRE</t>
  </si>
  <si>
    <t>ANA MILENA</t>
  </si>
  <si>
    <t xml:space="preserve">ANNY LIZETH </t>
  </si>
  <si>
    <t xml:space="preserve">BETTY JOHANNA </t>
  </si>
  <si>
    <t xml:space="preserve">CAROLINA </t>
  </si>
  <si>
    <t xml:space="preserve">CLAUDIA </t>
  </si>
  <si>
    <t xml:space="preserve">DARWIN DARIEN </t>
  </si>
  <si>
    <t xml:space="preserve">DERLY LILIANA </t>
  </si>
  <si>
    <t xml:space="preserve">EMERSON FABIAN </t>
  </si>
  <si>
    <t xml:space="preserve">ERIK JOVANNY </t>
  </si>
  <si>
    <t xml:space="preserve">JACQUELINE </t>
  </si>
  <si>
    <t>JESUS ALBERTO</t>
  </si>
  <si>
    <t>JESUS ORLANDO</t>
  </si>
  <si>
    <t xml:space="preserve">JULY ALEXANDRA </t>
  </si>
  <si>
    <t>KAROLD HAROLD NEYID</t>
  </si>
  <si>
    <t xml:space="preserve">LINA MARIA </t>
  </si>
  <si>
    <t xml:space="preserve">LUZ DARY </t>
  </si>
  <si>
    <t>MAYRA ALEJANDRA</t>
  </si>
  <si>
    <t xml:space="preserve">MELISA </t>
  </si>
  <si>
    <t>MYRIAM</t>
  </si>
  <si>
    <t xml:space="preserve">NORA MILEIDY </t>
  </si>
  <si>
    <t xml:space="preserve">RITA SOFIA </t>
  </si>
  <si>
    <t xml:space="preserve">SALOMON </t>
  </si>
  <si>
    <t xml:space="preserve">SOFIA </t>
  </si>
  <si>
    <t>SONIA</t>
  </si>
  <si>
    <t>FUNCIONARIO:</t>
  </si>
  <si>
    <t xml:space="preserve">CÉDULA: </t>
  </si>
  <si>
    <t>CONCEPTO</t>
  </si>
  <si>
    <t>CEDULA</t>
  </si>
  <si>
    <t>ANNY LIZETH BASTILLA AYALA</t>
  </si>
  <si>
    <t>CAROLINA APARICIO SEPULVEDA</t>
  </si>
  <si>
    <t>JACQUELINE ARDILA DUARTE</t>
  </si>
  <si>
    <t>TOTAL</t>
  </si>
  <si>
    <t>FEC.INGR</t>
  </si>
  <si>
    <t>SERVICIO</t>
  </si>
  <si>
    <t>Rueda Ardila Rita Sofia</t>
  </si>
  <si>
    <t>VALOR</t>
  </si>
  <si>
    <t>A</t>
  </si>
  <si>
    <t>L</t>
  </si>
  <si>
    <t>S</t>
  </si>
  <si>
    <t>VLR MENSUAL</t>
  </si>
  <si>
    <t>FUNCIONARIO</t>
  </si>
  <si>
    <t xml:space="preserve">MES: </t>
  </si>
  <si>
    <t>JESUS ALBERTO RODRIGUEZ M</t>
  </si>
  <si>
    <t>SOFIA URIBE JAIMES</t>
  </si>
  <si>
    <t>TOTAL AFILIADOS 4</t>
  </si>
  <si>
    <t>NOVEDADES DE NÓMINA</t>
  </si>
  <si>
    <t>LINA MARIA MUNOZ MOREA</t>
  </si>
  <si>
    <t>SONIA YANETH TORRES CONTRAMAESTRE</t>
  </si>
  <si>
    <t>DARWIN DARIEN SANDOVAL SEPULVEDA</t>
  </si>
  <si>
    <t>NOMBRE EMPLEADO</t>
  </si>
  <si>
    <t>VALOR CUOTA</t>
  </si>
  <si>
    <t>TOTAL  A PAGAR NÓMINA</t>
  </si>
  <si>
    <t>FACTURACIÓN DETALLADA</t>
  </si>
  <si>
    <t>PIEDECUESTANA DE SERVICIOS PÚBLICOS ESP</t>
  </si>
  <si>
    <t>NIT. 890.300.279-4</t>
  </si>
  <si>
    <t>NIT. 890.208.946</t>
  </si>
  <si>
    <t>SERVICIOS FUNEBRES SAN PEDRO LTDA</t>
  </si>
  <si>
    <t>NOVEDAD MES DE:</t>
  </si>
  <si>
    <t xml:space="preserve">DESCUENTO CREDITOS POR LIBRANZAS </t>
  </si>
  <si>
    <t>BANCO DE OCCIDENTE</t>
  </si>
  <si>
    <t>ANA MILENA CARRILLO CELIS</t>
  </si>
  <si>
    <t>ABELARDO SARMIENTO VALERO</t>
  </si>
  <si>
    <t>FAVIO ALONSO MORALES SANABRIA</t>
  </si>
  <si>
    <t>GUSTAVO ANDRES AVELLANEDA ROJAS</t>
  </si>
  <si>
    <t>MELISA PUELLO SANTOS</t>
  </si>
  <si>
    <t>EMERSON FABIAN SUAREZ TARAZONA</t>
  </si>
  <si>
    <t>RITA SOFIA RUEDA ARDILA</t>
  </si>
  <si>
    <t>MYRIAM PINZON HIGUERA</t>
  </si>
  <si>
    <t>LUZ DARY URIBE MENDEZ</t>
  </si>
  <si>
    <t>JESUS ALBERTO RODRIGUEZ MARTINEZ</t>
  </si>
  <si>
    <t>ERIK JOVANNY SOLANO GUTIERREZ</t>
  </si>
  <si>
    <t>JULY ALEXANDRA RANGEL MANTILLA</t>
  </si>
  <si>
    <t>KAROLD HAROLD CHIQUILLO FLOREZ</t>
  </si>
  <si>
    <t>NORA MILEIDY GARCIA GUARIN</t>
  </si>
  <si>
    <t>NIT. 9010388220</t>
  </si>
  <si>
    <t>SINTRAEMSDES / SUBDIRECTIVA PIEDECUESTA</t>
  </si>
  <si>
    <t>SERVICIOS FÚNEBRES</t>
  </si>
  <si>
    <t>CÉDULA</t>
  </si>
  <si>
    <t>COLCOMERCIO LTDA</t>
  </si>
  <si>
    <t>NIT. 890210855-0</t>
  </si>
  <si>
    <t>Profesional Universitario - Talento Humano</t>
  </si>
  <si>
    <t>N.</t>
  </si>
  <si>
    <t>NOMBRES</t>
  </si>
  <si>
    <t xml:space="preserve">CÉDULA </t>
  </si>
  <si>
    <t>HERRERA SERRANO</t>
  </si>
  <si>
    <t>ADELAIDA</t>
  </si>
  <si>
    <t>ADELAIDA HERRERA SERRANO</t>
  </si>
  <si>
    <t>Vr Cuota</t>
  </si>
  <si>
    <t>MAYRA ALEJANDRA BECERRA AVILA</t>
  </si>
  <si>
    <t>Auxiliar Administrativo - Matrículas</t>
  </si>
  <si>
    <t>GOMEZ BERNAL</t>
  </si>
  <si>
    <t>ALVARO FRANKSHESCOLLY</t>
  </si>
  <si>
    <t>MARTINEZ COLMENARES</t>
  </si>
  <si>
    <t>ANYELO ALEXANDER</t>
  </si>
  <si>
    <t>CARMEN</t>
  </si>
  <si>
    <t>REINOSO TORRES</t>
  </si>
  <si>
    <t>HENRY</t>
  </si>
  <si>
    <t>QUINTERO GONZALEZ</t>
  </si>
  <si>
    <t>GUSTAVO ADOLFO</t>
  </si>
  <si>
    <t>JOHN JAIRO</t>
  </si>
  <si>
    <t>GOMEZ ACEVEDO</t>
  </si>
  <si>
    <t>FERNANDO</t>
  </si>
  <si>
    <t>SUAREZ GARCIA</t>
  </si>
  <si>
    <t>CHACON VELASCO</t>
  </si>
  <si>
    <t>ALVARO</t>
  </si>
  <si>
    <t>TORRES BAUTISTA</t>
  </si>
  <si>
    <t>LUIS JESUS</t>
  </si>
  <si>
    <t>SILVA GALVIS</t>
  </si>
  <si>
    <t>AVILA BARRERA</t>
  </si>
  <si>
    <t>ALONSO FERNEY</t>
  </si>
  <si>
    <t>QUIÑONEZ PEREIRA</t>
  </si>
  <si>
    <t>Jefe Oficina Planeación Institucional</t>
  </si>
  <si>
    <t>AUX. TRANSP</t>
  </si>
  <si>
    <t>RECORDAR PREVISION EXEQUIAL TOTAL SAS</t>
  </si>
  <si>
    <t>NIT. 800.192.105-1</t>
  </si>
  <si>
    <t>Aparicio Sepúlveda Carolina</t>
  </si>
  <si>
    <t>Suárez Tarazona Emerson F.</t>
  </si>
  <si>
    <t>BASICO</t>
  </si>
  <si>
    <t>PLAN OCHO SUP</t>
  </si>
  <si>
    <t>Técnico operativo - Operario de redes de alcantarillado (sanitario y pluvial)</t>
  </si>
  <si>
    <t>Secretaria Ejecutiva de Gerencia</t>
  </si>
  <si>
    <t>Aux. Adminis- Dirección Comercial</t>
  </si>
  <si>
    <t>Aux. Administ. Dirección Admin. y Financiera</t>
  </si>
  <si>
    <t>Prof. Univ- Area Estad y Económica SUI</t>
  </si>
  <si>
    <t>Aux. Adm. - Servicio Barrido</t>
  </si>
  <si>
    <t>Aux. Admin. Dirección de Operaciones</t>
  </si>
  <si>
    <t>Prof. Univ. - Cobro Prejurídico</t>
  </si>
  <si>
    <t>Prof. Univ. - Supervisor de obras</t>
  </si>
  <si>
    <t>Prof. Univ. - Coordinador Financiero</t>
  </si>
  <si>
    <t>Aux. Admin. Oficina Planeación Institucional</t>
  </si>
  <si>
    <t>Prof. Universitario  Ambiental</t>
  </si>
  <si>
    <t>Prof. Univ. Gestión de Cobro</t>
  </si>
  <si>
    <t>Prof. Universitario - Contador</t>
  </si>
  <si>
    <t>Prof. Univers. Coordinadora de Redes</t>
  </si>
  <si>
    <t>Prof. Universitario Diseño y Desarrollo</t>
  </si>
  <si>
    <t>Prof. Univ. - Sistemas e Informática</t>
  </si>
  <si>
    <t>Prof. Universitario  Control y Pérdidas</t>
  </si>
  <si>
    <t>Profesional Universitario  Jurídico</t>
  </si>
  <si>
    <t>Aux. Administ. Servicio de Recolección</t>
  </si>
  <si>
    <t>Prof. Univ. Coordinador Operador de Planta</t>
  </si>
  <si>
    <t>Prof. Univ. - Comunicación e Imagen Corporativa</t>
  </si>
  <si>
    <t>Técnico Administrativo -Presupuesto</t>
  </si>
  <si>
    <t>CAROLINA QUINTERO GONZALEZ</t>
  </si>
  <si>
    <t>ALVARO AVILA BARRERA</t>
  </si>
  <si>
    <t>CARRILLO CELIS ANA MILENA</t>
  </si>
  <si>
    <t>CHIQUILLO FLOREZ KAROLD HAROLD NEYID</t>
  </si>
  <si>
    <t>JHON JAIRO CHACON VELASCO</t>
  </si>
  <si>
    <t>Empleado</t>
  </si>
  <si>
    <t>ANYELO ALEXANDER MARTINEZ COLMENARES</t>
  </si>
  <si>
    <t>ALVARO FRANKSHESCOLL GOMEZ BERNAL</t>
  </si>
  <si>
    <t xml:space="preserve">N° </t>
  </si>
  <si>
    <t>IDENTIFICACIÓN</t>
  </si>
  <si>
    <t>VALOR PRIMA</t>
  </si>
  <si>
    <t>CAROLINA</t>
  </si>
  <si>
    <t xml:space="preserve">QUINTERO GONZALEZ </t>
  </si>
  <si>
    <t xml:space="preserve">URIBE JAIMES </t>
  </si>
  <si>
    <t>SOFIA</t>
  </si>
  <si>
    <t>RANGEL</t>
  </si>
  <si>
    <t>JULY  ALEXANDRA</t>
  </si>
  <si>
    <t>TOTAL COBROS DEL MES</t>
  </si>
  <si>
    <t>NIT. 860002503-2</t>
  </si>
  <si>
    <t>Prof. Univesitario Jefe Planta PTAR</t>
  </si>
  <si>
    <t>DERLY ALMEIDA BUITRAGO</t>
  </si>
  <si>
    <t>Cédula</t>
  </si>
  <si>
    <t>Nº CÉDULA</t>
  </si>
  <si>
    <t>TAPIAS PINEDA</t>
  </si>
  <si>
    <t>ELSA MARINA</t>
  </si>
  <si>
    <t>CARMEN REINOSO TORRES</t>
  </si>
  <si>
    <t>SONIA TORRES CONTRAMAESTRE</t>
  </si>
  <si>
    <t>Jefe Oficina de Control Interno</t>
  </si>
  <si>
    <t>AMOROCHO QUINTERO</t>
  </si>
  <si>
    <t>JOHAN STEVEN</t>
  </si>
  <si>
    <t>Técnico Operativo - Operación PTAR</t>
  </si>
  <si>
    <t>BAUTISTA MANTILLA</t>
  </si>
  <si>
    <t>CARLOS ARTURO</t>
  </si>
  <si>
    <t>Prof. Univ - Seguridad y Salud en Trabajo</t>
  </si>
  <si>
    <t>CUELLAR ANGARITA</t>
  </si>
  <si>
    <t>FABIO ANDRES</t>
  </si>
  <si>
    <t>ESPITIA ABREO</t>
  </si>
  <si>
    <t>JORGE</t>
  </si>
  <si>
    <t>EDWIN</t>
  </si>
  <si>
    <t>Prof. Univ - Sistemas de Información Geográfica</t>
  </si>
  <si>
    <t>LOPEZ CASTILLO</t>
  </si>
  <si>
    <t>ANDRES ORLANDO</t>
  </si>
  <si>
    <t>REATIGA MORANTES</t>
  </si>
  <si>
    <t>JORGE ALEXIS</t>
  </si>
  <si>
    <t xml:space="preserve">RUIZ ARCHILA </t>
  </si>
  <si>
    <t>PABLO ANTONIO</t>
  </si>
  <si>
    <t>SUESCUN</t>
  </si>
  <si>
    <t>LUIS ALBERTO</t>
  </si>
  <si>
    <t>GOMEZ RODRIGUEZ</t>
  </si>
  <si>
    <t>RECARGOS DIURNOS, NOCT DOMI Y FESTI</t>
  </si>
  <si>
    <t>CLAUDIA MARITZA JAIMES JOYA</t>
  </si>
  <si>
    <t>JORGE ESPITIA ABREO</t>
  </si>
  <si>
    <t>RANGEL AYALA</t>
  </si>
  <si>
    <t>MARIA GLORIA</t>
  </si>
  <si>
    <t>Prof. Univer. Atención al Usuario</t>
  </si>
  <si>
    <t>PALENCIA MOSQUERA</t>
  </si>
  <si>
    <t>EDINSON</t>
  </si>
  <si>
    <t>Prof. Univ. Sistemas de Gestión</t>
  </si>
  <si>
    <t>REYES RINCON</t>
  </si>
  <si>
    <t>Prof. Univ. Cartera</t>
  </si>
  <si>
    <t>NELLY YESENIA</t>
  </si>
  <si>
    <t>TARAZONA BECERRA</t>
  </si>
  <si>
    <t>DIANA ANDREA</t>
  </si>
  <si>
    <t>Prof. Univ - Facturación</t>
  </si>
  <si>
    <t>DIST</t>
  </si>
  <si>
    <t>DISTRIB</t>
  </si>
  <si>
    <t>ALS</t>
  </si>
  <si>
    <t>AL</t>
  </si>
  <si>
    <t>ASEO (100%)</t>
  </si>
  <si>
    <t>ACUEDUCTO (100%)</t>
  </si>
  <si>
    <t>ALCANTARILLADO (100%)</t>
  </si>
  <si>
    <t>ACUEDUCTO (50%)</t>
  </si>
  <si>
    <t>ALCANTARILLADO (50%)</t>
  </si>
  <si>
    <t>Distr.</t>
  </si>
  <si>
    <t>DIST.</t>
  </si>
  <si>
    <t>JORGE ARMANDO</t>
  </si>
  <si>
    <t>VARGAS GARCIA</t>
  </si>
  <si>
    <t>Profesional Universitario - Coordinador de Mantenimiento</t>
  </si>
  <si>
    <t>DISTR</t>
  </si>
  <si>
    <t>ANNY LIZETH</t>
  </si>
  <si>
    <t>EDWIN GOMEZ RODRIGUEZ</t>
  </si>
  <si>
    <t>BETTY JOHANNA RODRIGUEZ DURAN</t>
  </si>
  <si>
    <t>JESUS ORLANDO JEREZ PEREZ</t>
  </si>
  <si>
    <t>TOTAL ACUEDUCTO</t>
  </si>
  <si>
    <t>TOTAL ACUEDUCTO - ALCANTARILLADO</t>
  </si>
  <si>
    <t>TOTAL ACUEDUCTO - ALCANTARILLADO - ASEO</t>
  </si>
  <si>
    <t>TOTAL ASEO</t>
  </si>
  <si>
    <t>TOTAL ALCANTARILLADO</t>
  </si>
  <si>
    <t>DISTR.</t>
  </si>
  <si>
    <t>TOTAL ACUEDUCTO-ALCANTARILLADO-ASEO</t>
  </si>
  <si>
    <t>TOTAL ACUEDUCTO-ALCANTARILLADO Y ASEO</t>
  </si>
  <si>
    <t>DISTRIB.</t>
  </si>
  <si>
    <t>TOTAL ACUEDUCTO-ALCANTARILLADO</t>
  </si>
  <si>
    <t xml:space="preserve">JAIMES POVEDA </t>
  </si>
  <si>
    <t>GENNY PAOLA</t>
  </si>
  <si>
    <t>Técnico Administrativo - Facturación</t>
  </si>
  <si>
    <t>ANDRES ORLANDO LOPEZ CASTILLO</t>
  </si>
  <si>
    <t>JORGE ARMANDO VARGAS GARCIA</t>
  </si>
  <si>
    <t>DEUDORES (EMBARGO)</t>
  </si>
  <si>
    <t>Jefe Oficina Asesora Juridica y de Contratación</t>
  </si>
  <si>
    <t>FERNANDO TORRES BAUTISTA</t>
  </si>
  <si>
    <t>EDINSON PALENCIA MOSQUERA</t>
  </si>
  <si>
    <t>REINTEGRO MAYOR VLOR DESCONTADO</t>
  </si>
  <si>
    <t>WILLIAM ULPIANO ROA QUINTERO</t>
  </si>
  <si>
    <t>SINPROESP / SECCIONAL PIEDECUESTA</t>
  </si>
  <si>
    <t>NIT. 901026307-7</t>
  </si>
  <si>
    <t>VALOR TOTAL</t>
  </si>
  <si>
    <t>Técnico Operativo - Limpieza Urbana</t>
  </si>
  <si>
    <t>MARIA GLORIA RANGEL AYALA</t>
  </si>
  <si>
    <t>TOTAL AFILIADOS 7</t>
  </si>
  <si>
    <t xml:space="preserve"> CÉDULA </t>
  </si>
  <si>
    <t>VALOR TOTAL FINAL RECARGOS DIURNOS, NOCT DOMI Y FESTI</t>
  </si>
  <si>
    <t xml:space="preserve">SUAREZ GARCIA </t>
  </si>
  <si>
    <t>TOTAL ACUEDUCTO - ALCANTARILLADO-ASEO</t>
  </si>
  <si>
    <t>CARLOS ARTURO BAUTISTA M.</t>
  </si>
  <si>
    <t>VALOR A DESCONTAR</t>
  </si>
  <si>
    <t>EMBARGO COOPERATIVA COMULTCOLOMBIA, SEGÚN ART. 142 DE LA LEY 79 DE 1988 Y EL ART. 59 DE CODIGO SUSTANTIVO DEL TRABAJO Y SEGÚN OBLIGACIÓN FINANCIERA N. 27266</t>
  </si>
  <si>
    <t>APORTE SINDICAL</t>
  </si>
  <si>
    <t>LIBRE NOMBRA Y REMOCION</t>
  </si>
  <si>
    <t>LNR</t>
  </si>
  <si>
    <t>a</t>
  </si>
  <si>
    <t>NELLY YESENIA REYES RINCON</t>
  </si>
  <si>
    <t>SILVIA MARCELA FLOREZ ORTEGA</t>
  </si>
  <si>
    <t>CARLOS ARTURO BAUTISTA MANTILLA</t>
  </si>
  <si>
    <t>NOVEDADES NÓMINA MES DE DICIEMBRE DE 2019</t>
  </si>
  <si>
    <t>DEUDORES (OTROS DESCUENTOS)</t>
  </si>
  <si>
    <t>DESCUENTOS VARIOS / SANCIÓN POR MENOR VALOR PAGADO POR RETENCION EN LA FUENTE AL CIERRE DE DICIEMBRE 2016 ANTE LA DIAN - VALOR FALTANTE POR DESCONTAR (1275516)</t>
  </si>
  <si>
    <t xml:space="preserve">      </t>
  </si>
  <si>
    <t>HAROLD CHIQUILLO</t>
  </si>
  <si>
    <t>EMBARGO COOPERATIVA COOPMUTUAL, SEGÚN ART. 142 DE LA LEY 79 DE 1988 Y EL ART. 59 DE CODIGO SUSTANTIVO DEL TRABAJO Y SEGÚN OBLIGACIÓN FINANCIERA N. 0732,0508</t>
  </si>
  <si>
    <t>EMBARGO Y RETENCIÓN SALARIAL - PROCESO N. 680014003012-2019-00760-00 BANCO</t>
  </si>
  <si>
    <t>NÓMINA MES DE ENERO DE 2020</t>
  </si>
  <si>
    <t>SALARIO</t>
  </si>
  <si>
    <t>CUMPLEAÑOS</t>
  </si>
  <si>
    <t>AUX. RODAMIENTO</t>
  </si>
  <si>
    <t>ABRIL ROJAS</t>
  </si>
  <si>
    <t>GABRIEL</t>
  </si>
  <si>
    <t>DUEÑES GOMEZ</t>
  </si>
  <si>
    <t>LEONARDO</t>
  </si>
  <si>
    <t>MEDINA MANOSALVA</t>
  </si>
  <si>
    <t>CRISTIAN RICARDO</t>
  </si>
  <si>
    <t>SIERRA CASTIBLANCO</t>
  </si>
  <si>
    <t>SILVIA JULIANA</t>
  </si>
  <si>
    <t>SIZA BASTILLA</t>
  </si>
  <si>
    <t>JHONATTAN A.</t>
  </si>
  <si>
    <t xml:space="preserve">VERA PADILLA </t>
  </si>
  <si>
    <t>LILIANA</t>
  </si>
  <si>
    <t xml:space="preserve">SALARIO </t>
  </si>
  <si>
    <t>DESCUENTO CRÉDITOS POR LIBRANZAS MES DE ENERO DE 2020</t>
  </si>
  <si>
    <t>DESCUENTO APORTE SINDICAL AUMENTO SALARIAL (50%)</t>
  </si>
  <si>
    <t>AUMENTO</t>
  </si>
  <si>
    <t>DESCUENTO APORTE SINDICAL MENSUAL</t>
  </si>
  <si>
    <t>BASE SALARIAL</t>
  </si>
  <si>
    <t>DESCUENTO APORTE AUMENTO SALARIAL 2020</t>
  </si>
  <si>
    <t>COMPAÑÍA DE SEGUROS BOLIVAR S.A.</t>
  </si>
  <si>
    <t>TERMINÓ LA LICENCIA EN DICIEMBRE</t>
  </si>
  <si>
    <t>NOVEDADES NÓMINA MES DE ENERO DE 2020</t>
  </si>
  <si>
    <t>FIRMA</t>
  </si>
  <si>
    <t>DESCUENTOS</t>
  </si>
  <si>
    <t>EPS</t>
  </si>
  <si>
    <t>TOTAL PAGADO</t>
  </si>
  <si>
    <t>SALARIO BÁSICO</t>
  </si>
  <si>
    <t>FONDO SOLIDARIDAD</t>
  </si>
  <si>
    <t>RETEFUENTE</t>
  </si>
  <si>
    <t>VACACIONES</t>
  </si>
  <si>
    <t>PRIMA NAVIDAD</t>
  </si>
  <si>
    <t>PRIMA EXTRALEGAL</t>
  </si>
  <si>
    <t>E.S.P. PIEDECUESTANA DE SERVICIOS PUBLICOS</t>
  </si>
  <si>
    <t>SECCION</t>
  </si>
  <si>
    <t>CODIGO</t>
  </si>
  <si>
    <t>CARGO</t>
  </si>
  <si>
    <t>APE1_ID</t>
  </si>
  <si>
    <t>APE2_ID</t>
  </si>
  <si>
    <t>NAM1_ID</t>
  </si>
  <si>
    <t>NAM2_ID</t>
  </si>
  <si>
    <t>NAME_ID</t>
  </si>
  <si>
    <t>DIRE_ID</t>
  </si>
  <si>
    <t>TELE_ID</t>
  </si>
  <si>
    <t>FAXS_ID</t>
  </si>
  <si>
    <t>EMAI_ID</t>
  </si>
  <si>
    <t>CODE_DPT</t>
  </si>
  <si>
    <t>CODE_MPI</t>
  </si>
  <si>
    <t>LINEAFINAL</t>
  </si>
  <si>
    <t>0100 </t>
  </si>
  <si>
    <t>000059 </t>
  </si>
  <si>
    <t>00005707060 </t>
  </si>
  <si>
    <t>GABRIEL </t>
  </si>
  <si>
    <t>ABRIL ROJAS </t>
  </si>
  <si>
    <t>Gerente </t>
  </si>
  <si>
    <t>01 </t>
  </si>
  <si>
    <t>ROJAS </t>
  </si>
  <si>
    <t>ABRIL </t>
  </si>
  <si>
    <t>GABRIEL ABRIL ROJAS </t>
  </si>
  <si>
    <t>0200 </t>
  </si>
  <si>
    <t>000002 </t>
  </si>
  <si>
    <t>01020797933 </t>
  </si>
  <si>
    <t>JOHAN STEVEN </t>
  </si>
  <si>
    <t>AMOROCHO QUINTERO </t>
  </si>
  <si>
    <t>Tecnico Operativo - Opera </t>
  </si>
  <si>
    <t>05 </t>
  </si>
  <si>
    <t>AMOROCHO </t>
  </si>
  <si>
    <t>QUINTERO </t>
  </si>
  <si>
    <t>JOHAN </t>
  </si>
  <si>
    <t>STEVEN </t>
  </si>
  <si>
    <t>AMOROCHO QUINTERO JOHAN STEVEN </t>
  </si>
  <si>
    <t>cra 18 15 11 apto 301 </t>
  </si>
  <si>
    <t>000003 </t>
  </si>
  <si>
    <t>00037618859 </t>
  </si>
  <si>
    <t>CAROLINA </t>
  </si>
  <si>
    <t>APARICIO SEPULVEDA </t>
  </si>
  <si>
    <t>Aux Adminis - Direccion C </t>
  </si>
  <si>
    <t>06 </t>
  </si>
  <si>
    <t>APARICIO </t>
  </si>
  <si>
    <t>SEPULVEDA </t>
  </si>
  <si>
    <t>APARICIO SEPULVEDA CAROLINA </t>
  </si>
  <si>
    <t>TO 5 APTO 433 </t>
  </si>
  <si>
    <t>000004 </t>
  </si>
  <si>
    <t>00063345721 </t>
  </si>
  <si>
    <t>JACQUELINE </t>
  </si>
  <si>
    <t>ARDILA DUARTE </t>
  </si>
  <si>
    <t>Auxiliar Administrativo - </t>
  </si>
  <si>
    <t>ARDILA </t>
  </si>
  <si>
    <t>DUARTE </t>
  </si>
  <si>
    <t>ARDILA DUARTE JACQUELINE </t>
  </si>
  <si>
    <t>DG 14 11 29 </t>
  </si>
  <si>
    <t>000006 </t>
  </si>
  <si>
    <t>00091212857 </t>
  </si>
  <si>
    <t>ALVARO </t>
  </si>
  <si>
    <t>AVILA BARRERA </t>
  </si>
  <si>
    <t>Tecnico Operativo (Sanita </t>
  </si>
  <si>
    <t>AVILA </t>
  </si>
  <si>
    <t>BARRERA </t>
  </si>
  <si>
    <t>AVILA BARRERA ALVARO </t>
  </si>
  <si>
    <t>CL 1E 16 75 </t>
  </si>
  <si>
    <t>000007 </t>
  </si>
  <si>
    <t>01102368527 </t>
  </si>
  <si>
    <t>ANNY LIZETH </t>
  </si>
  <si>
    <t>BASTILLA AYALA </t>
  </si>
  <si>
    <t>Aux Adminis Direccion Adm </t>
  </si>
  <si>
    <t>07 </t>
  </si>
  <si>
    <t>BASTILLA </t>
  </si>
  <si>
    <t>AYALA </t>
  </si>
  <si>
    <t>ANNY </t>
  </si>
  <si>
    <t>LIZETH </t>
  </si>
  <si>
    <t>BASTILLA AYALA ANNY LIZETH </t>
  </si>
  <si>
    <t>CR 17 14 89 CA 53 </t>
  </si>
  <si>
    <t>000008 </t>
  </si>
  <si>
    <t>00091350903 </t>
  </si>
  <si>
    <t>CARLOS ALTURO </t>
  </si>
  <si>
    <t>BAUTISTA MANTILLA </t>
  </si>
  <si>
    <t>Prof Univ Seguridad y Sal </t>
  </si>
  <si>
    <t>04 </t>
  </si>
  <si>
    <t>BAUTISTA </t>
  </si>
  <si>
    <t>MANTILLA </t>
  </si>
  <si>
    <t>CARLOS </t>
  </si>
  <si>
    <t>ARTURO </t>
  </si>
  <si>
    <t>CARLOS ARTURO BAUTISTA MANTILLA </t>
  </si>
  <si>
    <t>CR 6F 2-29 BARRIO ARGENTINA ANTIGUA </t>
  </si>
  <si>
    <t>000009 </t>
  </si>
  <si>
    <t>01098709004 </t>
  </si>
  <si>
    <t>MAYRA ALEJANDRA </t>
  </si>
  <si>
    <t>BECERRA AVILA </t>
  </si>
  <si>
    <t>Prof. Univ Area Estad y E </t>
  </si>
  <si>
    <t>BECERRA </t>
  </si>
  <si>
    <t>MAYRA </t>
  </si>
  <si>
    <t>ALEJANDRA </t>
  </si>
  <si>
    <t>MAYRA ALEJANDRA BECERRA AVILA </t>
  </si>
  <si>
    <t>AV 10N 16 03 </t>
  </si>
  <si>
    <t>6554941 </t>
  </si>
  <si>
    <t>0300 </t>
  </si>
  <si>
    <t>000010 </t>
  </si>
  <si>
    <t>00037723200 </t>
  </si>
  <si>
    <t>ANA MILENA </t>
  </si>
  <si>
    <t>CARRILLO CELIS </t>
  </si>
  <si>
    <t>Aux. Adminis Servicio Bar </t>
  </si>
  <si>
    <t>08 </t>
  </si>
  <si>
    <t>CARRILLO </t>
  </si>
  <si>
    <t>CELIS </t>
  </si>
  <si>
    <t>ANA </t>
  </si>
  <si>
    <t>MILENA </t>
  </si>
  <si>
    <t>CARRILLO CELIS ANA MILENA </t>
  </si>
  <si>
    <t>CR 7 12 37 </t>
  </si>
  <si>
    <t>000011 </t>
  </si>
  <si>
    <t>01098659516 </t>
  </si>
  <si>
    <t>JOHN JAIRO </t>
  </si>
  <si>
    <t>CHACON VELASCO </t>
  </si>
  <si>
    <t>CHACON </t>
  </si>
  <si>
    <t>VELASCO </t>
  </si>
  <si>
    <t>JOHN </t>
  </si>
  <si>
    <t>JAIRO </t>
  </si>
  <si>
    <t>CHACON VELASCO JOHN JAIRO </t>
  </si>
  <si>
    <t>CL 6AN 2D 08 AP 101 </t>
  </si>
  <si>
    <t>000012 </t>
  </si>
  <si>
    <t>01102359393 </t>
  </si>
  <si>
    <t>KAROLD HAROLD NEYID </t>
  </si>
  <si>
    <t>CHIQUILLO FLOREZ </t>
  </si>
  <si>
    <t>Tecnico Administrativo Al </t>
  </si>
  <si>
    <t>CHIQUILLO </t>
  </si>
  <si>
    <t>FLOREZ </t>
  </si>
  <si>
    <t>KAROL </t>
  </si>
  <si>
    <t>HAROLD </t>
  </si>
  <si>
    <t>CHIQUILLO FLOREZ KAROL HAROLD </t>
  </si>
  <si>
    <t>CL 3 10 18 </t>
  </si>
  <si>
    <t>000013 </t>
  </si>
  <si>
    <t>01065908489 </t>
  </si>
  <si>
    <t>FABIO ANDRES </t>
  </si>
  <si>
    <t>CUELLAR ANGARITA </t>
  </si>
  <si>
    <t>CUELLAR </t>
  </si>
  <si>
    <t>ANGARITA </t>
  </si>
  <si>
    <t>FABIO </t>
  </si>
  <si>
    <t>ANDRES </t>
  </si>
  <si>
    <t>CUELLAR ANGARITA FABIO ANDRES </t>
  </si>
  <si>
    <t>cra 16 6 16 la esperanza </t>
  </si>
  <si>
    <t>000061 </t>
  </si>
  <si>
    <t>00091505692 </t>
  </si>
  <si>
    <t>LEONARDO </t>
  </si>
  <si>
    <t>DUEØES </t>
  </si>
  <si>
    <t>Jefe de Oficina Planeacio </t>
  </si>
  <si>
    <t>DUEñES </t>
  </si>
  <si>
    <t>GOMEZ </t>
  </si>
  <si>
    <t>DUEñES GOMEZ LEONARDO </t>
  </si>
  <si>
    <t>cl 25 28 21 barrio molinos altos </t>
  </si>
  <si>
    <t>000014 </t>
  </si>
  <si>
    <t>00005784692 </t>
  </si>
  <si>
    <t>JORGE </t>
  </si>
  <si>
    <t>ESPITIA ABREO </t>
  </si>
  <si>
    <t>ESPITIA </t>
  </si>
  <si>
    <t>ABREO </t>
  </si>
  <si>
    <t>ESPITIA ABREO JORGE </t>
  </si>
  <si>
    <t>cra 54 a 19 17 barrio miraflorez </t>
  </si>
  <si>
    <t>000016 </t>
  </si>
  <si>
    <t>01102359029 </t>
  </si>
  <si>
    <t>NORA MILEIDY </t>
  </si>
  <si>
    <t>GARCIA GUARIN </t>
  </si>
  <si>
    <t>Aux Adminis Dirrecion de </t>
  </si>
  <si>
    <t>GARCIA </t>
  </si>
  <si>
    <t>GUARIN </t>
  </si>
  <si>
    <t>NORA </t>
  </si>
  <si>
    <t>MILEIDY </t>
  </si>
  <si>
    <t>NORA MILEIDY GARCIA GUARIN </t>
  </si>
  <si>
    <t>CALLE 13A 1-25 </t>
  </si>
  <si>
    <t>3152449572 </t>
  </si>
  <si>
    <t>aalmacen@piedecuestanaesp.gov.co </t>
  </si>
  <si>
    <t>000018 </t>
  </si>
  <si>
    <t>00091261400 </t>
  </si>
  <si>
    <t>GUSTAVO ADOLFO </t>
  </si>
  <si>
    <t>GOMEZ ACEVEDO </t>
  </si>
  <si>
    <t>Prof Univ. Supervisor de </t>
  </si>
  <si>
    <t>ACEVEDO </t>
  </si>
  <si>
    <t>GUSTAVO </t>
  </si>
  <si>
    <t>ADOLFO </t>
  </si>
  <si>
    <t>GUSTAVO ADOLFO GOMEZ ACEVEDO </t>
  </si>
  <si>
    <t>CL 56 NO 30-72 BARRIO LAS MERCEDES </t>
  </si>
  <si>
    <t>3115122898 </t>
  </si>
  <si>
    <t>000017 </t>
  </si>
  <si>
    <t>01098695716 </t>
  </si>
  <si>
    <t>ALVARO FRANKSHESCOLLY </t>
  </si>
  <si>
    <t>GOMEZ BERNAL </t>
  </si>
  <si>
    <t>Prof. Univ Cobro Prejurid </t>
  </si>
  <si>
    <t>BERNAL </t>
  </si>
  <si>
    <t>FRANKSHESCOLLY </t>
  </si>
  <si>
    <t>ALVARO FRANKSHESCOLLY GOMEZ BERNAL </t>
  </si>
  <si>
    <t>CLL 6N 17A-70 BRR QUINTA GRANADA </t>
  </si>
  <si>
    <t>3156499711 </t>
  </si>
  <si>
    <t>000019 </t>
  </si>
  <si>
    <t>01098709189 </t>
  </si>
  <si>
    <t>EDWIN </t>
  </si>
  <si>
    <t>GOMEZ RODRIGUEZ </t>
  </si>
  <si>
    <t>Prof. Univ Sistemas de In </t>
  </si>
  <si>
    <t>RODRIGUEZ </t>
  </si>
  <si>
    <t>EDWIN GOMEZ RODRIGUEZ </t>
  </si>
  <si>
    <t>CR 9 NO 10-73 CENTRO </t>
  </si>
  <si>
    <t>3163013000 </t>
  </si>
  <si>
    <t>Prof Univ Coordinador Fin </t>
  </si>
  <si>
    <t>000021 </t>
  </si>
  <si>
    <t>00037541756 </t>
  </si>
  <si>
    <t>CLAUDIA </t>
  </si>
  <si>
    <t>JAIMES JOYA </t>
  </si>
  <si>
    <t>Aux Admin Ofic Planeacion </t>
  </si>
  <si>
    <t>JAIMES </t>
  </si>
  <si>
    <t>JOYA </t>
  </si>
  <si>
    <t>MARITZA </t>
  </si>
  <si>
    <t>JAIMES JOYA CLAUDIA MARITZA </t>
  </si>
  <si>
    <t>CR 6A 14 48 APTO 201 </t>
  </si>
  <si>
    <t>000022 </t>
  </si>
  <si>
    <t>00037616324 </t>
  </si>
  <si>
    <t>GENNY PAOLA </t>
  </si>
  <si>
    <t>JAIMES POVEDA </t>
  </si>
  <si>
    <t>Tecnico Administrativo - </t>
  </si>
  <si>
    <t>POVEDA </t>
  </si>
  <si>
    <t>GENNY </t>
  </si>
  <si>
    <t>PAOLA </t>
  </si>
  <si>
    <t>GENNY PAOLA JAIMES POVEDA </t>
  </si>
  <si>
    <t>C.R ENTREPSRQUES, TORRE 2 APTO 804 </t>
  </si>
  <si>
    <t>000023 </t>
  </si>
  <si>
    <t>01102362002 </t>
  </si>
  <si>
    <t>JESUS ORLANDO </t>
  </si>
  <si>
    <t>JEREZ PEREZ </t>
  </si>
  <si>
    <t>Prof. Univ Ambiental </t>
  </si>
  <si>
    <t>JEREZ </t>
  </si>
  <si>
    <t>PEREZ </t>
  </si>
  <si>
    <t>JESUS </t>
  </si>
  <si>
    <t>ORLANDO </t>
  </si>
  <si>
    <t>JEREZ PEREZ JESUS ORLANDO </t>
  </si>
  <si>
    <t>CL 6N 4 200 CA L15 </t>
  </si>
  <si>
    <t>000024 </t>
  </si>
  <si>
    <t>01090409172 </t>
  </si>
  <si>
    <t>ANDRES ORLANDO </t>
  </si>
  <si>
    <t>LOPEZ CASTILLO </t>
  </si>
  <si>
    <t>LOPEZ </t>
  </si>
  <si>
    <t>CASTILLO </t>
  </si>
  <si>
    <t>LOPEZ CASTILLO ANDRES ORLANDO </t>
  </si>
  <si>
    <t>cl 21 51 52 miraflorez </t>
  </si>
  <si>
    <t>000025 </t>
  </si>
  <si>
    <t>01098660791 </t>
  </si>
  <si>
    <t>ANYELO ALEXANDER </t>
  </si>
  <si>
    <t>MARTINEZ COLMENARES </t>
  </si>
  <si>
    <t>Prof. Univ Coordinador Op </t>
  </si>
  <si>
    <t>MARTINEZ </t>
  </si>
  <si>
    <t>COLMENARES </t>
  </si>
  <si>
    <t>ANYELO </t>
  </si>
  <si>
    <t>ALEXANDER </t>
  </si>
  <si>
    <t>MARTINEZ COLMENARES ANYELO ALEXANDER </t>
  </si>
  <si>
    <t>CL 98 18 10 </t>
  </si>
  <si>
    <t>000063 </t>
  </si>
  <si>
    <t>00091354663 </t>
  </si>
  <si>
    <t>CRISTIAN RICARDO </t>
  </si>
  <si>
    <t>MEDINA MANOSALVA </t>
  </si>
  <si>
    <t>Director Tecnico y de Ope </t>
  </si>
  <si>
    <t>MEDINA </t>
  </si>
  <si>
    <t>MANOSALVA </t>
  </si>
  <si>
    <t>CRISTIAN </t>
  </si>
  <si>
    <t>RICARDO </t>
  </si>
  <si>
    <t>MEDINA MANOSALVA CRISTIAN RICARDO </t>
  </si>
  <si>
    <t>cll 2b 13 24 </t>
  </si>
  <si>
    <t>000072 </t>
  </si>
  <si>
    <t>00063443307 </t>
  </si>
  <si>
    <t>PATRICIA </t>
  </si>
  <si>
    <t>MEJIA DIAZ </t>
  </si>
  <si>
    <t>MEJIA </t>
  </si>
  <si>
    <t>DIAZ </t>
  </si>
  <si>
    <t>MEJIA DIAZ PATRICIA </t>
  </si>
  <si>
    <t>CRA 8 NO 11 11 </t>
  </si>
  <si>
    <t>000070 </t>
  </si>
  <si>
    <t>00063449428 </t>
  </si>
  <si>
    <t>SOLY MARGARET </t>
  </si>
  <si>
    <t>MORENO SIERRA </t>
  </si>
  <si>
    <t>Prof. Univ Sistemas de Ge </t>
  </si>
  <si>
    <t>MORENO </t>
  </si>
  <si>
    <t>SIERRA </t>
  </si>
  <si>
    <t>SOLY </t>
  </si>
  <si>
    <t>MARGARET </t>
  </si>
  <si>
    <t>MORENO SIERRA SOLY MARGARET </t>
  </si>
  <si>
    <t>CRA 21 CL 152 30 TO 6 APTO 402 </t>
  </si>
  <si>
    <t>000027 </t>
  </si>
  <si>
    <t>00063472843 </t>
  </si>
  <si>
    <t>LINA MARIA </t>
  </si>
  <si>
    <t>MUØOZ MOREA </t>
  </si>
  <si>
    <t>Prof. Univ Gestion de Cob </t>
  </si>
  <si>
    <t>MUÑOZ </t>
  </si>
  <si>
    <t>MOREA </t>
  </si>
  <si>
    <t>LINA </t>
  </si>
  <si>
    <t>MARIA </t>
  </si>
  <si>
    <t>MUÑOZ MOREA LINA MARIA </t>
  </si>
  <si>
    <t>MZ N CASA 3 </t>
  </si>
  <si>
    <t>000071 </t>
  </si>
  <si>
    <t>01102368509 </t>
  </si>
  <si>
    <t>MARIA FERNANDA </t>
  </si>
  <si>
    <t>NIØO MANOSALVA </t>
  </si>
  <si>
    <t>Secretaria Ejecutiva de </t>
  </si>
  <si>
    <t>NIñO </t>
  </si>
  <si>
    <t>FERNANDA </t>
  </si>
  <si>
    <t>NIñO MANOSALVA MARIA FERNANDA </t>
  </si>
  <si>
    <t>cra 10 8 35 san rafael </t>
  </si>
  <si>
    <t>000030 </t>
  </si>
  <si>
    <t>00028239928 </t>
  </si>
  <si>
    <t>MYRIAM </t>
  </si>
  <si>
    <t>PINZON HIGUERA </t>
  </si>
  <si>
    <t>Prof Univ. Contador </t>
  </si>
  <si>
    <t>PINZON </t>
  </si>
  <si>
    <t>HIGUERA </t>
  </si>
  <si>
    <t>PINZON HIGUERA MYRIAM </t>
  </si>
  <si>
    <t>CL 22 28 07 T 7 AP 403 </t>
  </si>
  <si>
    <t>6381374 </t>
  </si>
  <si>
    <t>000031 </t>
  </si>
  <si>
    <t>01102358434 </t>
  </si>
  <si>
    <t>MELISA </t>
  </si>
  <si>
    <t>PUELLO SANTOS </t>
  </si>
  <si>
    <t>Prof Univ Jefe Planta PTA </t>
  </si>
  <si>
    <t>PUELLO </t>
  </si>
  <si>
    <t>SANTOS </t>
  </si>
  <si>
    <t>PUELLO SANTOS MELISA </t>
  </si>
  <si>
    <t>CR 23 57 160 POR 1 </t>
  </si>
  <si>
    <t>000032 </t>
  </si>
  <si>
    <t>00037723755 </t>
  </si>
  <si>
    <t>QUINTERO GONZALEZ </t>
  </si>
  <si>
    <t>Aux. Adminis Matriculas </t>
  </si>
  <si>
    <t>GONZALEZ </t>
  </si>
  <si>
    <t>QUINTERO GONZALEZ CAROLINA </t>
  </si>
  <si>
    <t>CR 7 13 31 BL 10 APTO 401 </t>
  </si>
  <si>
    <t>000033 </t>
  </si>
  <si>
    <t>00091534128 </t>
  </si>
  <si>
    <t>ALONSO FERNEY </t>
  </si>
  <si>
    <t>QUIØONEZ PEREIRA </t>
  </si>
  <si>
    <t>QUIÑONEZ </t>
  </si>
  <si>
    <t>PEREIRA </t>
  </si>
  <si>
    <t>ALONSO </t>
  </si>
  <si>
    <t>FERNEY </t>
  </si>
  <si>
    <t>QUIÑONEZ PEREIRA ALONSO FERNEY </t>
  </si>
  <si>
    <t>000034 </t>
  </si>
  <si>
    <t>00063518461 </t>
  </si>
  <si>
    <t>MARIA GLORIA </t>
  </si>
  <si>
    <t>RANGEL AYALA </t>
  </si>
  <si>
    <t>Prof. Univ. Atencion al U </t>
  </si>
  <si>
    <t>RANGEL </t>
  </si>
  <si>
    <t>GLORIA </t>
  </si>
  <si>
    <t>RANGEL AYALA MARIA GLORIA </t>
  </si>
  <si>
    <t>CL 7AN 0W-56 P 3 </t>
  </si>
  <si>
    <t>000035 </t>
  </si>
  <si>
    <t>01102357910 </t>
  </si>
  <si>
    <t>JULY ALEXANDRA </t>
  </si>
  <si>
    <t>RANGEL MANTILLA </t>
  </si>
  <si>
    <t>Prof. Univ Coordinadora d </t>
  </si>
  <si>
    <t>JULY </t>
  </si>
  <si>
    <t>ALEXANDRA </t>
  </si>
  <si>
    <t>RANGEL MANTILLA JULY ALEXANDRA </t>
  </si>
  <si>
    <t>CL 8A 3N 190 T 2 APTO 202 </t>
  </si>
  <si>
    <t>000036 </t>
  </si>
  <si>
    <t>01095818630 </t>
  </si>
  <si>
    <t>JORGE ALEXIS </t>
  </si>
  <si>
    <t>REATIGA MORANTES </t>
  </si>
  <si>
    <t>REATIGA </t>
  </si>
  <si>
    <t>MORANTES </t>
  </si>
  <si>
    <t>ALEXIS </t>
  </si>
  <si>
    <t>REATIGA MORANTES JORGE ALEXIS </t>
  </si>
  <si>
    <t>condominio abadias con sacramonte t2 </t>
  </si>
  <si>
    <t>000037 </t>
  </si>
  <si>
    <t>00038240459 </t>
  </si>
  <si>
    <t>CARMEN </t>
  </si>
  <si>
    <t>REINOSO TORRES </t>
  </si>
  <si>
    <t>Tecnico Administrativo Fa </t>
  </si>
  <si>
    <t>REINOSO </t>
  </si>
  <si>
    <t>TORRES </t>
  </si>
  <si>
    <t>REINOSO TORRES CARMEN </t>
  </si>
  <si>
    <t>CR 0 CV 5N 04 </t>
  </si>
  <si>
    <t>000038 </t>
  </si>
  <si>
    <t>00037617340 </t>
  </si>
  <si>
    <t>NELLY YESENIA </t>
  </si>
  <si>
    <t>REYES RINCON </t>
  </si>
  <si>
    <t>Prof Univ. Cartera </t>
  </si>
  <si>
    <t>REYES </t>
  </si>
  <si>
    <t>RINCON </t>
  </si>
  <si>
    <t>NELLY </t>
  </si>
  <si>
    <t>YESENNIA </t>
  </si>
  <si>
    <t>REYES RINCON NELLY YESENNIA </t>
  </si>
  <si>
    <t>cra 6c no 13 35 la candelaria </t>
  </si>
  <si>
    <t>000040 </t>
  </si>
  <si>
    <t>01102353173 </t>
  </si>
  <si>
    <t>BETTY JOHANNA </t>
  </si>
  <si>
    <t>RODRIGUEZ DURAN </t>
  </si>
  <si>
    <t>Prof. Univ Dise_x000F_o y Desar </t>
  </si>
  <si>
    <t>DURAN </t>
  </si>
  <si>
    <t>BETTY </t>
  </si>
  <si>
    <t>BETTY RODRIGUEZ DURAN </t>
  </si>
  <si>
    <t>CRA 5 NO 6-60 SURATOQUE I </t>
  </si>
  <si>
    <t>6555134 </t>
  </si>
  <si>
    <t>000041 </t>
  </si>
  <si>
    <t>00091340923 </t>
  </si>
  <si>
    <t>JESUS ALBERTO </t>
  </si>
  <si>
    <t>RODRIGUEZ MARTINEZ </t>
  </si>
  <si>
    <t>ALBERTO </t>
  </si>
  <si>
    <t>JESUS ALBERTO RODRIGUEZ MARTINEZ </t>
  </si>
  <si>
    <t>AVENIDA 10 N.16-23 CASA 13 NUEVO PINARES </t>
  </si>
  <si>
    <t>6999276 </t>
  </si>
  <si>
    <t>ingerod@hotmail.com </t>
  </si>
  <si>
    <t>000042 </t>
  </si>
  <si>
    <t>00063315148 </t>
  </si>
  <si>
    <t>RITA SOFIA </t>
  </si>
  <si>
    <t>RUEDA ARDILA </t>
  </si>
  <si>
    <t>Auxi Adminis Recepcion </t>
  </si>
  <si>
    <t>RUEDA </t>
  </si>
  <si>
    <t>RITA </t>
  </si>
  <si>
    <t>SOFIA </t>
  </si>
  <si>
    <t>RUEDA ARDILA RITA SOFIA </t>
  </si>
  <si>
    <t>CL 3B 7A 22 </t>
  </si>
  <si>
    <t>000043 </t>
  </si>
  <si>
    <t>01127348636 </t>
  </si>
  <si>
    <t>PABLO ANTONIO </t>
  </si>
  <si>
    <t>RUIZ ARCHILA </t>
  </si>
  <si>
    <t>RUIZ </t>
  </si>
  <si>
    <t>ARCHILA </t>
  </si>
  <si>
    <t>PABLO </t>
  </si>
  <si>
    <t>ANTONIO </t>
  </si>
  <si>
    <t>RUIZ ARCHILA PABLO ANTONIO </t>
  </si>
  <si>
    <t>tv 1 norte 7b 15 brr la argentina </t>
  </si>
  <si>
    <t>000044 </t>
  </si>
  <si>
    <t>00091355168 </t>
  </si>
  <si>
    <t>DARWIN DARIEN </t>
  </si>
  <si>
    <t>SANDOVAL SEPULVEDA </t>
  </si>
  <si>
    <t>Aux Adminis Servicio de R </t>
  </si>
  <si>
    <t>SANDOVAL </t>
  </si>
  <si>
    <t>DARWIN </t>
  </si>
  <si>
    <t>DARIEN </t>
  </si>
  <si>
    <t>SANDOVAL SEPULVEDA DARWIN DARIEN </t>
  </si>
  <si>
    <t>AV 17 7W 51 TO B APTO 608 </t>
  </si>
  <si>
    <t>000065 </t>
  </si>
  <si>
    <t>00063540883 </t>
  </si>
  <si>
    <t>SILVIA </t>
  </si>
  <si>
    <t>Director Comercial </t>
  </si>
  <si>
    <t>CASTIBLANCO </t>
  </si>
  <si>
    <t>JULIANA </t>
  </si>
  <si>
    <t>SILVIA JULIANA SIERRA CASTIBLANCO </t>
  </si>
  <si>
    <t>CRA 13 NO 35-10 OF 510 ED EL PLAZA BARR GARCIA ROVIRA </t>
  </si>
  <si>
    <t>6521218 </t>
  </si>
  <si>
    <t>000046 </t>
  </si>
  <si>
    <t>00080525214 </t>
  </si>
  <si>
    <t>LUIS JESUS </t>
  </si>
  <si>
    <t>SILVA GALVIS </t>
  </si>
  <si>
    <t>SILVA </t>
  </si>
  <si>
    <t>GALVIS </t>
  </si>
  <si>
    <t>LUIS </t>
  </si>
  <si>
    <t>SILVA GALVIS LUIS JESUS </t>
  </si>
  <si>
    <t>CR 10 3A 75 </t>
  </si>
  <si>
    <t>000067 </t>
  </si>
  <si>
    <t>01102356330 </t>
  </si>
  <si>
    <t>JHONATTAN </t>
  </si>
  <si>
    <t>SIZA </t>
  </si>
  <si>
    <t>Director Adminstrativo y </t>
  </si>
  <si>
    <t>SIZA BASTILLA JHONATTAN ALEXANDER </t>
  </si>
  <si>
    <t>cl 1e 15 22 urb san carlos </t>
  </si>
  <si>
    <t>000047 </t>
  </si>
  <si>
    <t>01098651742 </t>
  </si>
  <si>
    <t>ERIK JOVANNY </t>
  </si>
  <si>
    <t>SOLANO GUTIERREZ </t>
  </si>
  <si>
    <t>Prof. Univ Sistemas e Inf </t>
  </si>
  <si>
    <t>SOLANO </t>
  </si>
  <si>
    <t>GUTIERREZ </t>
  </si>
  <si>
    <t>ERIC </t>
  </si>
  <si>
    <t>JOVANNY </t>
  </si>
  <si>
    <t>SOLANO GUTIERREZ ERIC JOVANNY </t>
  </si>
  <si>
    <t>CL 1NC 1A 06 </t>
  </si>
  <si>
    <t>000048 </t>
  </si>
  <si>
    <t>00091346558 </t>
  </si>
  <si>
    <t>HENRY </t>
  </si>
  <si>
    <t>SUAREZ GARCIA </t>
  </si>
  <si>
    <t>SUAREZ </t>
  </si>
  <si>
    <t>HENRY SUAREZ GARCIA </t>
  </si>
  <si>
    <t>CALLE 17A NRO 4-19 B.BLANCO </t>
  </si>
  <si>
    <t>6564389 </t>
  </si>
  <si>
    <t>000049 </t>
  </si>
  <si>
    <t>01102361554 </t>
  </si>
  <si>
    <t>EMERSON FABIAN </t>
  </si>
  <si>
    <t>SUAREZ TARAZONA </t>
  </si>
  <si>
    <t>Prof Univ. Control y Perd </t>
  </si>
  <si>
    <t>TARAZONA </t>
  </si>
  <si>
    <t>EMERSON </t>
  </si>
  <si>
    <t>FABIAN </t>
  </si>
  <si>
    <t>SUAREZ TARAZONA EMERSON FABIAN </t>
  </si>
  <si>
    <t>CRA 15 1A 12 CONJUNTO LA MACARENA CASA 23 </t>
  </si>
  <si>
    <t>000050 </t>
  </si>
  <si>
    <t>00091277026 </t>
  </si>
  <si>
    <t>LUIS ALBERTO </t>
  </si>
  <si>
    <t>SUESCUN </t>
  </si>
  <si>
    <t>SUESCUN LUIS ALBERTO </t>
  </si>
  <si>
    <t>cra 79 f 46 sur 16 in 7 apto 310 </t>
  </si>
  <si>
    <t>000051 </t>
  </si>
  <si>
    <t>00063327056 </t>
  </si>
  <si>
    <t>ELSA MARINA </t>
  </si>
  <si>
    <t>TAPIAS PINEDA </t>
  </si>
  <si>
    <t>Jefe de Oficina de Contro </t>
  </si>
  <si>
    <t>TAPIAS </t>
  </si>
  <si>
    <t>PINEDA </t>
  </si>
  <si>
    <t>ELSA </t>
  </si>
  <si>
    <t>MARINA </t>
  </si>
  <si>
    <t>TAPIAS PINEDA ELSA MARINA </t>
  </si>
  <si>
    <t>CR 12 200 105 POR 3 TO 2 AP 901 </t>
  </si>
  <si>
    <t>3164658103 </t>
  </si>
  <si>
    <t>000052 </t>
  </si>
  <si>
    <t>00037617048 </t>
  </si>
  <si>
    <t>DIANA ANDREA </t>
  </si>
  <si>
    <t>TARAZONA BECERRA </t>
  </si>
  <si>
    <t>Prof Univ Facturacion </t>
  </si>
  <si>
    <t>DIANA </t>
  </si>
  <si>
    <t>ANDREA </t>
  </si>
  <si>
    <t>DIANA ANDREA TARAZONA BECERRA </t>
  </si>
  <si>
    <t>PIEDECUESTA </t>
  </si>
  <si>
    <t>000053 </t>
  </si>
  <si>
    <t>00005706872 </t>
  </si>
  <si>
    <t>FERNANDO </t>
  </si>
  <si>
    <t>TORRES BAUTISTA </t>
  </si>
  <si>
    <t>TORRES BAUTISTA FERNANDO </t>
  </si>
  <si>
    <t>CL 1F 2 02 </t>
  </si>
  <si>
    <t>000054 </t>
  </si>
  <si>
    <t>00063536802 </t>
  </si>
  <si>
    <t>SONIA </t>
  </si>
  <si>
    <t>TORRES CONTRAMAESTRE </t>
  </si>
  <si>
    <t>Tecnico Adminis Presupues </t>
  </si>
  <si>
    <t>YANETH </t>
  </si>
  <si>
    <t>CONTRAMAESTRE </t>
  </si>
  <si>
    <t>TORRES CONTRAMAESTRE SONIA YANETH </t>
  </si>
  <si>
    <t>CALLE 3 NO 16-28 APTO 202 BLOQUE 2 SAN CRISTOBAL ETAPA 2 </t>
  </si>
  <si>
    <t>000055 </t>
  </si>
  <si>
    <t>01098666668 </t>
  </si>
  <si>
    <t>URIBE JAIMES </t>
  </si>
  <si>
    <t>Prof Univ Comunicacion e </t>
  </si>
  <si>
    <t>URIBE </t>
  </si>
  <si>
    <t>SOFIA URIBE JAIMES </t>
  </si>
  <si>
    <t>CALLE 62 NO 32-45 APT 202 CONUCOS </t>
  </si>
  <si>
    <t>6434827 </t>
  </si>
  <si>
    <t>000056 </t>
  </si>
  <si>
    <t>00037615266 </t>
  </si>
  <si>
    <t>LUZ DARY </t>
  </si>
  <si>
    <t>URIBE MENDEZ </t>
  </si>
  <si>
    <t>Prof Univ Talento Humano </t>
  </si>
  <si>
    <t>MENDEZ </t>
  </si>
  <si>
    <t>LUZ </t>
  </si>
  <si>
    <t>DARY </t>
  </si>
  <si>
    <t>LUZ DARY URIBE MENDEZ </t>
  </si>
  <si>
    <t>CL 1C NO 2-56 VILLA LINA </t>
  </si>
  <si>
    <t>000057 </t>
  </si>
  <si>
    <t>01095908866 </t>
  </si>
  <si>
    <t>JORGE ARMANDO </t>
  </si>
  <si>
    <t>VARGAS GARCIA </t>
  </si>
  <si>
    <t>Prof Univ Coordinador de </t>
  </si>
  <si>
    <t>VARGAS </t>
  </si>
  <si>
    <t>ARMANDO </t>
  </si>
  <si>
    <t>VARGAS GARCIA JORGE ARMANDO </t>
  </si>
  <si>
    <t>XX </t>
  </si>
  <si>
    <t>0 </t>
  </si>
  <si>
    <t>000069 </t>
  </si>
  <si>
    <t>00063509293 </t>
  </si>
  <si>
    <t>LILIANA </t>
  </si>
  <si>
    <t>VERA </t>
  </si>
  <si>
    <t>Jefe Ofc Asesora Juridica </t>
  </si>
  <si>
    <t>PADILLA </t>
  </si>
  <si>
    <t>VERA PADILLA LILIANA </t>
  </si>
  <si>
    <t>CL 10 11-72 APTO 301 </t>
  </si>
  <si>
    <t>000058 </t>
  </si>
  <si>
    <t>00005881698 </t>
  </si>
  <si>
    <t>SALOMON </t>
  </si>
  <si>
    <t>VILLAMIZAR LOZANO </t>
  </si>
  <si>
    <t>Prof Univ. Juridica </t>
  </si>
  <si>
    <t>LOZANO </t>
  </si>
  <si>
    <t>VILLAMIZAR </t>
  </si>
  <si>
    <t>SALOMON VILLAMIZAR LOZANO </t>
  </si>
  <si>
    <t>CALL 8 NO 7-55 BARRIO CENTRO </t>
  </si>
  <si>
    <t>6556969 </t>
  </si>
  <si>
    <t>GRADO</t>
  </si>
  <si>
    <t>NIVEL</t>
  </si>
  <si>
    <t xml:space="preserve"> Administrativo </t>
  </si>
  <si>
    <t>Directivo </t>
  </si>
  <si>
    <t>Administrativo </t>
  </si>
  <si>
    <t>Operativo </t>
  </si>
  <si>
    <t>Técnico </t>
  </si>
  <si>
    <t>Profesional </t>
  </si>
  <si>
    <t>Asistencial 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</si>
  <si>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</si>
  <si>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</si>
  <si>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</si>
  <si>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</si>
  <si>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</si>
  <si>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</si>
  <si>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</si>
  <si>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</si>
  <si>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</si>
  <si>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</si>
  <si>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NOVIEMBRE</t>
  </si>
  <si>
    <t>DICIEMBRE</t>
  </si>
  <si>
    <t>TOTAL ANUAL</t>
  </si>
  <si>
    <t>NÓMINA EXCEL</t>
  </si>
  <si>
    <t>SUELDO PERSONAL NÓMINA MENSUAL 2020</t>
  </si>
  <si>
    <t>SUELDO ASIG</t>
  </si>
  <si>
    <t>No.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</si>
  <si>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</si>
  <si>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</si>
  <si>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</si>
  <si>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</si>
  <si>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</si>
  <si>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</si>
  <si>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</si>
  <si>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</si>
  <si>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</si>
  <si>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</si>
  <si>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</si>
  <si>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</si>
  <si>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18.</t>
  </si>
  <si>
    <t>19.</t>
  </si>
  <si>
    <t>13.</t>
  </si>
  <si>
    <t>14.</t>
  </si>
  <si>
    <t>15.</t>
  </si>
  <si>
    <t>16.</t>
  </si>
  <si>
    <t>17.</t>
  </si>
  <si>
    <t>20.</t>
  </si>
  <si>
    <t>21.</t>
  </si>
  <si>
    <t>27.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</si>
  <si>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</si>
  <si>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</si>
  <si>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</si>
  <si>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</si>
  <si>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</si>
  <si>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</si>
  <si>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</si>
  <si>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</si>
  <si>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</si>
  <si>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</si>
  <si>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</si>
  <si>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</si>
  <si>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</si>
  <si>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</si>
  <si>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</si>
  <si>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</si>
  <si>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</si>
  <si>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</si>
  <si>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</si>
  <si>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</si>
  <si>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</si>
  <si>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</si>
  <si>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</si>
  <si>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</si>
  <si>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</si>
  <si>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</si>
  <si>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</si>
  <si>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</si>
  <si>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</si>
  <si>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</si>
  <si>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</si>
  <si>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</si>
  <si>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</si>
  <si>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</si>
  <si>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</si>
  <si>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</si>
  <si>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TOTALES ------------&gt; </t>
  </si>
  <si>
    <t>TOTAL DEVEN MENSUAL</t>
  </si>
  <si>
    <t>DIAS LABORADOS</t>
  </si>
  <si>
    <t>Código: GAF-TAH.NOM04-130.F06</t>
  </si>
  <si>
    <t>Versión: 0.0</t>
  </si>
  <si>
    <t>Pág.1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</si>
</sst>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.0\ _€;[Red]#,##0.0\ _€"/>
    <numFmt numFmtId="179" formatCode="#,##0.00;[Red]#,##0.00"/>
    <numFmt numFmtId="180" formatCode="#,##0;[Red]#,##0"/>
    <numFmt numFmtId="181" formatCode="&quot;$&quot;\ #,##0.00"/>
    <numFmt numFmtId="182" formatCode="0.000"/>
    <numFmt numFmtId="183" formatCode="_(&quot;$&quot;\ * #,##0.0000_);_(&quot;$&quot;\ * \(#,##0.0000\);_(&quot;$&quot;\ * &quot;-&quot;??_);_(@_)"/>
    <numFmt numFmtId="184" formatCode="_(&quot;$&quot;\ * #,##0_);_(&quot;$&quot;\ * \(#,##0\);_(&quot;$&quot;\ * &quot;-&quot;??_);_(@_)"/>
    <numFmt numFmtId="185" formatCode="0.0%"/>
    <numFmt numFmtId="186" formatCode="&quot;$&quot;\ #,##0"/>
    <numFmt numFmtId="187" formatCode="#,##0.0;[Red]#,##0.0"/>
    <numFmt numFmtId="188" formatCode="_ * #,##0.00_ ;_ * \-#,##0.00_ ;_ * &quot;-&quot;??_ ;_ @_ "/>
    <numFmt numFmtId="189" formatCode="_(* #,##0_);_(* \(#,##0\);_(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$&quot;\ #,##0.0_);\(&quot;$&quot;\ #,##0.0\)"/>
    <numFmt numFmtId="195" formatCode="&quot;$&quot;\ #,##0.000_);\(&quot;$&quot;\ #,##0.000\)"/>
    <numFmt numFmtId="196" formatCode="&quot;$&quot;\ #,##0.0000_);\(&quot;$&quot;\ #,##0.0000\)"/>
    <numFmt numFmtId="197" formatCode="_ &quot;$&quot;\ * #,##0.00_ ;_ &quot;$&quot;\ * \-#,##0.00_ ;_ &quot;$&quot;\ * &quot;-&quot;??_ ;_ @_ "/>
    <numFmt numFmtId="198" formatCode="_(&quot;C$&quot;* #,##0.00_);_(&quot;C$&quot;* \(#,##0.00\);_(&quot;C$&quot;* &quot;-&quot;??_);_(@_)"/>
    <numFmt numFmtId="199" formatCode="00"/>
    <numFmt numFmtId="200" formatCode="&quot;$&quot;\ #,##0.0"/>
    <numFmt numFmtId="201" formatCode="&quot;$&quot;\ #,##0.000"/>
    <numFmt numFmtId="202" formatCode="0.0"/>
    <numFmt numFmtId="203" formatCode="[$-240A]dddd\,\ dd&quot; de &quot;mmmm&quot; de &quot;yyyy"/>
    <numFmt numFmtId="204" formatCode="&quot;$&quot;\ #,##0;[Red]&quot;$&quot;\ #,##0"/>
    <numFmt numFmtId="205" formatCode="&quot;$ &quot;#,##0"/>
    <numFmt numFmtId="206" formatCode="0.0000"/>
    <numFmt numFmtId="207" formatCode="0.00000"/>
    <numFmt numFmtId="208" formatCode="0.000%"/>
    <numFmt numFmtId="209" formatCode="&quot;$&quot;\ #,##0.0;[Red]&quot;$&quot;\ #,##0.0"/>
    <numFmt numFmtId="210" formatCode="[$-240A]hh:mm:ss\ AM/PM"/>
    <numFmt numFmtId="211" formatCode="dd/mm/yy;@"/>
    <numFmt numFmtId="212" formatCode="_([$$-240A]\ * #,##0.00_);_([$$-240A]\ * \(#,##0.00\);_([$$-240A]\ * &quot;-&quot;??_);_(@_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color indexed="8"/>
      <name val="DejaVu Sans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b/>
      <i/>
      <sz val="11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Helvetica"/>
      <family val="0"/>
    </font>
    <font>
      <b/>
      <sz val="8"/>
      <color indexed="8"/>
      <name val="Helvetica"/>
      <family val="0"/>
    </font>
    <font>
      <sz val="8"/>
      <color indexed="8"/>
      <name val="Calibri"/>
      <family val="2"/>
    </font>
    <font>
      <b/>
      <sz val="11"/>
      <color indexed="8"/>
      <name val="Helvetica"/>
      <family val="0"/>
    </font>
    <font>
      <b/>
      <i/>
      <u val="single"/>
      <sz val="14"/>
      <color indexed="8"/>
      <name val="Arial Narrow"/>
      <family val="2"/>
    </font>
    <font>
      <b/>
      <i/>
      <sz val="12"/>
      <color indexed="8"/>
      <name val="Arial"/>
      <family val="2"/>
    </font>
    <font>
      <sz val="11"/>
      <color indexed="8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DejaVu Sans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0"/>
      <color theme="1"/>
      <name val="Arial"/>
      <family val="2"/>
    </font>
    <font>
      <b/>
      <sz val="8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</font>
    <font>
      <b/>
      <sz val="11"/>
      <color theme="1"/>
      <name val="Arial Narrow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 Narrow"/>
      <family val="2"/>
    </font>
    <font>
      <sz val="10"/>
      <color theme="1"/>
      <name val="Arial"/>
      <family val="2"/>
    </font>
    <font>
      <sz val="8"/>
      <color theme="1"/>
      <name val="Helvetica"/>
      <family val="0"/>
    </font>
    <font>
      <b/>
      <sz val="8"/>
      <color theme="1"/>
      <name val="Helvetica"/>
      <family val="0"/>
    </font>
    <font>
      <sz val="8"/>
      <color theme="1"/>
      <name val="Calibri"/>
      <family val="2"/>
    </font>
    <font>
      <b/>
      <sz val="11"/>
      <color theme="1"/>
      <name val="Helvetica"/>
      <family val="0"/>
    </font>
    <font>
      <b/>
      <i/>
      <u val="single"/>
      <sz val="14"/>
      <color rgb="FF000000"/>
      <name val="Arial Narrow"/>
      <family val="2"/>
    </font>
    <font>
      <b/>
      <i/>
      <sz val="12"/>
      <color theme="1"/>
      <name val="Arial"/>
      <family val="2"/>
    </font>
    <font>
      <sz val="11"/>
      <color theme="1"/>
      <name val="Helvetica"/>
      <family val="0"/>
    </font>
    <font>
      <sz val="10"/>
      <color theme="1"/>
      <name val="Helvetica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281">
    <xf numFmtId="0" fontId="0" fillId="0" borderId="0" xfId="0" applyFont="1" applyAlignment="1">
      <alignment/>
    </xf>
    <xf numFmtId="0" fontId="71" fillId="0" borderId="10" xfId="0" applyFont="1" applyBorder="1" applyAlignment="1">
      <alignment vertical="center"/>
    </xf>
    <xf numFmtId="0" fontId="7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1" fillId="0" borderId="10" xfId="0" applyFont="1" applyBorder="1" applyAlignment="1">
      <alignment vertical="center" wrapText="1"/>
    </xf>
    <xf numFmtId="0" fontId="71" fillId="0" borderId="0" xfId="0" applyFont="1" applyAlignment="1">
      <alignment horizontal="right" vertical="center"/>
    </xf>
    <xf numFmtId="165" fontId="75" fillId="0" borderId="0" xfId="0" applyNumberFormat="1" applyFont="1" applyAlignment="1">
      <alignment horizontal="right" vertical="center"/>
    </xf>
    <xf numFmtId="0" fontId="71" fillId="0" borderId="10" xfId="0" applyFont="1" applyBorder="1" applyAlignment="1">
      <alignment horizontal="right" vertical="center" wrapText="1"/>
    </xf>
    <xf numFmtId="165" fontId="71" fillId="0" borderId="10" xfId="0" applyNumberFormat="1" applyFont="1" applyBorder="1" applyAlignment="1">
      <alignment horizontal="right" vertical="center"/>
    </xf>
    <xf numFmtId="0" fontId="76" fillId="0" borderId="10" xfId="0" applyFont="1" applyBorder="1" applyAlignment="1">
      <alignment vertical="center"/>
    </xf>
    <xf numFmtId="0" fontId="77" fillId="0" borderId="10" xfId="0" applyFont="1" applyFill="1" applyBorder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73" fillId="33" borderId="0" xfId="0" applyFont="1" applyFill="1" applyAlignment="1">
      <alignment vertical="center"/>
    </xf>
    <xf numFmtId="0" fontId="72" fillId="0" borderId="10" xfId="0" applyFont="1" applyBorder="1" applyAlignment="1">
      <alignment horizontal="right" vertical="center" wrapText="1"/>
    </xf>
    <xf numFmtId="0" fontId="72" fillId="34" borderId="10" xfId="0" applyFont="1" applyFill="1" applyBorder="1" applyAlignment="1">
      <alignment vertical="center"/>
    </xf>
    <xf numFmtId="0" fontId="72" fillId="34" borderId="10" xfId="0" applyFont="1" applyFill="1" applyBorder="1" applyAlignment="1">
      <alignment vertical="center" wrapText="1"/>
    </xf>
    <xf numFmtId="0" fontId="72" fillId="0" borderId="10" xfId="0" applyFont="1" applyBorder="1" applyAlignment="1">
      <alignment vertical="center"/>
    </xf>
    <xf numFmtId="0" fontId="75" fillId="0" borderId="10" xfId="0" applyFont="1" applyBorder="1" applyAlignment="1">
      <alignment horizontal="right" vertical="center" wrapText="1"/>
    </xf>
    <xf numFmtId="0" fontId="78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0" fontId="75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14" fontId="79" fillId="0" borderId="10" xfId="0" applyNumberFormat="1" applyFont="1" applyBorder="1" applyAlignment="1">
      <alignment horizontal="center" vertical="center"/>
    </xf>
    <xf numFmtId="165" fontId="79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165" fontId="80" fillId="0" borderId="10" xfId="0" applyNumberFormat="1" applyFont="1" applyBorder="1" applyAlignment="1">
      <alignment horizontal="right" vertical="center"/>
    </xf>
    <xf numFmtId="0" fontId="81" fillId="0" borderId="10" xfId="0" applyFont="1" applyBorder="1" applyAlignment="1">
      <alignment vertical="center"/>
    </xf>
    <xf numFmtId="0" fontId="80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 vertical="center"/>
    </xf>
    <xf numFmtId="0" fontId="7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Alignment="1">
      <alignment vertical="center"/>
    </xf>
    <xf numFmtId="10" fontId="7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82" fillId="0" borderId="0" xfId="0" applyFont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65" fontId="76" fillId="0" borderId="10" xfId="0" applyNumberFormat="1" applyFont="1" applyBorder="1" applyAlignment="1">
      <alignment horizontal="center" vertical="center"/>
    </xf>
    <xf numFmtId="17" fontId="83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9" fontId="73" fillId="0" borderId="0" xfId="0" applyNumberFormat="1" applyFont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35" borderId="10" xfId="0" applyFont="1" applyFill="1" applyBorder="1" applyAlignment="1">
      <alignment horizontal="right" vertical="center" wrapText="1"/>
    </xf>
    <xf numFmtId="0" fontId="71" fillId="35" borderId="10" xfId="0" applyFont="1" applyFill="1" applyBorder="1" applyAlignment="1">
      <alignment horizontal="center" vertical="center"/>
    </xf>
    <xf numFmtId="165" fontId="71" fillId="36" borderId="10" xfId="0" applyNumberFormat="1" applyFont="1" applyFill="1" applyBorder="1" applyAlignment="1">
      <alignment horizontal="right" vertical="center"/>
    </xf>
    <xf numFmtId="165" fontId="71" fillId="37" borderId="10" xfId="0" applyNumberFormat="1" applyFont="1" applyFill="1" applyBorder="1" applyAlignment="1">
      <alignment horizontal="right" vertical="center"/>
    </xf>
    <xf numFmtId="0" fontId="71" fillId="0" borderId="10" xfId="0" applyFont="1" applyBorder="1" applyAlignment="1">
      <alignment horizontal="right" vertical="center"/>
    </xf>
    <xf numFmtId="165" fontId="72" fillId="0" borderId="10" xfId="0" applyNumberFormat="1" applyFont="1" applyBorder="1" applyAlignment="1">
      <alignment horizontal="right" vertical="center"/>
    </xf>
    <xf numFmtId="165" fontId="71" fillId="38" borderId="10" xfId="0" applyNumberFormat="1" applyFont="1" applyFill="1" applyBorder="1" applyAlignment="1">
      <alignment horizontal="right" vertical="center"/>
    </xf>
    <xf numFmtId="0" fontId="71" fillId="34" borderId="10" xfId="0" applyFont="1" applyFill="1" applyBorder="1" applyAlignment="1">
      <alignment vertical="center"/>
    </xf>
    <xf numFmtId="0" fontId="85" fillId="0" borderId="10" xfId="0" applyFont="1" applyBorder="1" applyAlignment="1">
      <alignment vertical="center"/>
    </xf>
    <xf numFmtId="165" fontId="85" fillId="0" borderId="10" xfId="0" applyNumberFormat="1" applyFont="1" applyBorder="1" applyAlignment="1">
      <alignment horizontal="right" vertical="center"/>
    </xf>
    <xf numFmtId="0" fontId="85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186" fontId="71" fillId="0" borderId="10" xfId="0" applyNumberFormat="1" applyFont="1" applyBorder="1" applyAlignment="1">
      <alignment horizontal="right" vertical="center"/>
    </xf>
    <xf numFmtId="186" fontId="72" fillId="34" borderId="10" xfId="0" applyNumberFormat="1" applyFont="1" applyFill="1" applyBorder="1" applyAlignment="1">
      <alignment horizontal="right" vertical="center"/>
    </xf>
    <xf numFmtId="186" fontId="72" fillId="0" borderId="10" xfId="0" applyNumberFormat="1" applyFont="1" applyBorder="1" applyAlignment="1">
      <alignment vertical="center"/>
    </xf>
    <xf numFmtId="186" fontId="72" fillId="0" borderId="10" xfId="0" applyNumberFormat="1" applyFont="1" applyBorder="1" applyAlignment="1">
      <alignment horizontal="right" vertical="center"/>
    </xf>
    <xf numFmtId="186" fontId="71" fillId="0" borderId="10" xfId="0" applyNumberFormat="1" applyFont="1" applyBorder="1" applyAlignment="1">
      <alignment horizontal="right" vertical="center" wrapText="1"/>
    </xf>
    <xf numFmtId="186" fontId="71" fillId="0" borderId="10" xfId="0" applyNumberFormat="1" applyFont="1" applyBorder="1" applyAlignment="1">
      <alignment vertical="center"/>
    </xf>
    <xf numFmtId="165" fontId="85" fillId="0" borderId="10" xfId="0" applyNumberFormat="1" applyFont="1" applyBorder="1" applyAlignment="1">
      <alignment horizontal="right" vertical="justify"/>
    </xf>
    <xf numFmtId="38" fontId="85" fillId="0" borderId="10" xfId="0" applyNumberFormat="1" applyFont="1" applyBorder="1" applyAlignment="1">
      <alignment horizontal="center" vertical="justify"/>
    </xf>
    <xf numFmtId="38" fontId="75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right" vertical="center" wrapText="1"/>
    </xf>
    <xf numFmtId="165" fontId="71" fillId="0" borderId="10" xfId="0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right" vertical="center" wrapText="1"/>
    </xf>
    <xf numFmtId="165" fontId="72" fillId="0" borderId="1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vertical="center"/>
    </xf>
    <xf numFmtId="0" fontId="85" fillId="0" borderId="10" xfId="0" applyFont="1" applyFill="1" applyBorder="1" applyAlignment="1">
      <alignment vertical="center"/>
    </xf>
    <xf numFmtId="165" fontId="85" fillId="0" borderId="10" xfId="0" applyNumberFormat="1" applyFont="1" applyFill="1" applyBorder="1" applyAlignment="1">
      <alignment horizontal="right" vertical="center"/>
    </xf>
    <xf numFmtId="0" fontId="85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right" vertical="center"/>
    </xf>
    <xf numFmtId="165" fontId="76" fillId="0" borderId="10" xfId="0" applyNumberFormat="1" applyFont="1" applyBorder="1" applyAlignment="1">
      <alignment horizontal="right" vertical="center"/>
    </xf>
    <xf numFmtId="0" fontId="76" fillId="0" borderId="10" xfId="0" applyFont="1" applyBorder="1" applyAlignment="1">
      <alignment horizontal="right" vertical="center"/>
    </xf>
    <xf numFmtId="0" fontId="9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165" fontId="71" fillId="41" borderId="10" xfId="0" applyNumberFormat="1" applyFont="1" applyFill="1" applyBorder="1" applyAlignment="1">
      <alignment horizontal="right" vertical="center"/>
    </xf>
    <xf numFmtId="0" fontId="71" fillId="36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10" fontId="92" fillId="0" borderId="10" xfId="0" applyNumberFormat="1" applyFont="1" applyBorder="1" applyAlignment="1">
      <alignment horizontal="center" vertical="center"/>
    </xf>
    <xf numFmtId="165" fontId="72" fillId="0" borderId="10" xfId="0" applyNumberFormat="1" applyFont="1" applyBorder="1" applyAlignment="1">
      <alignment horizontal="center" vertical="center"/>
    </xf>
    <xf numFmtId="165" fontId="77" fillId="0" borderId="10" xfId="0" applyNumberFormat="1" applyFont="1" applyBorder="1" applyAlignment="1">
      <alignment horizontal="center" vertical="center"/>
    </xf>
    <xf numFmtId="165" fontId="77" fillId="0" borderId="10" xfId="0" applyNumberFormat="1" applyFont="1" applyBorder="1" applyAlignment="1">
      <alignment horizontal="right" vertical="center"/>
    </xf>
    <xf numFmtId="165" fontId="80" fillId="0" borderId="10" xfId="0" applyNumberFormat="1" applyFont="1" applyBorder="1" applyAlignment="1">
      <alignment horizontal="center" vertical="center" wrapText="1"/>
    </xf>
    <xf numFmtId="165" fontId="80" fillId="0" borderId="10" xfId="0" applyNumberFormat="1" applyFont="1" applyBorder="1" applyAlignment="1">
      <alignment horizontal="right" vertical="center" wrapText="1"/>
    </xf>
    <xf numFmtId="0" fontId="83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165" fontId="76" fillId="0" borderId="10" xfId="0" applyNumberFormat="1" applyFont="1" applyBorder="1" applyAlignment="1">
      <alignment horizontal="center" vertical="center" wrapText="1"/>
    </xf>
    <xf numFmtId="9" fontId="75" fillId="0" borderId="10" xfId="0" applyNumberFormat="1" applyFont="1" applyBorder="1" applyAlignment="1">
      <alignment horizontal="center" vertical="center"/>
    </xf>
    <xf numFmtId="0" fontId="76" fillId="43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3" fontId="78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vertical="center"/>
    </xf>
    <xf numFmtId="165" fontId="93" fillId="0" borderId="10" xfId="0" applyNumberFormat="1" applyFont="1" applyBorder="1" applyAlignment="1">
      <alignment horizontal="right" vertical="center"/>
    </xf>
    <xf numFmtId="0" fontId="93" fillId="0" borderId="10" xfId="0" applyFont="1" applyBorder="1" applyAlignment="1">
      <alignment vertical="center"/>
    </xf>
    <xf numFmtId="165" fontId="94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horizontal="right" vertical="center"/>
    </xf>
    <xf numFmtId="3" fontId="95" fillId="0" borderId="10" xfId="0" applyNumberFormat="1" applyFont="1" applyBorder="1" applyAlignment="1">
      <alignment horizontal="right" vertical="center"/>
    </xf>
    <xf numFmtId="0" fontId="95" fillId="0" borderId="10" xfId="0" applyFont="1" applyBorder="1" applyAlignment="1">
      <alignment horizontal="right" vertical="center"/>
    </xf>
    <xf numFmtId="3" fontId="78" fillId="37" borderId="10" xfId="0" applyNumberFormat="1" applyFont="1" applyFill="1" applyBorder="1" applyAlignment="1">
      <alignment horizontal="right" vertical="center"/>
    </xf>
    <xf numFmtId="0" fontId="78" fillId="35" borderId="10" xfId="0" applyFont="1" applyFill="1" applyBorder="1" applyAlignment="1">
      <alignment horizontal="right" vertical="center"/>
    </xf>
    <xf numFmtId="3" fontId="78" fillId="42" borderId="10" xfId="0" applyNumberFormat="1" applyFont="1" applyFill="1" applyBorder="1" applyAlignment="1">
      <alignment horizontal="right" vertical="center"/>
    </xf>
    <xf numFmtId="0" fontId="78" fillId="42" borderId="10" xfId="0" applyFont="1" applyFill="1" applyBorder="1" applyAlignment="1">
      <alignment vertical="center"/>
    </xf>
    <xf numFmtId="3" fontId="78" fillId="35" borderId="10" xfId="0" applyNumberFormat="1" applyFont="1" applyFill="1" applyBorder="1" applyAlignment="1">
      <alignment horizontal="right" vertical="center"/>
    </xf>
    <xf numFmtId="0" fontId="78" fillId="37" borderId="10" xfId="0" applyFont="1" applyFill="1" applyBorder="1" applyAlignment="1">
      <alignment horizontal="right" vertical="center"/>
    </xf>
    <xf numFmtId="0" fontId="78" fillId="42" borderId="10" xfId="0" applyFont="1" applyFill="1" applyBorder="1" applyAlignment="1">
      <alignment horizontal="right" vertical="center"/>
    </xf>
    <xf numFmtId="0" fontId="96" fillId="0" borderId="10" xfId="0" applyFont="1" applyBorder="1" applyAlignment="1">
      <alignment vertical="center"/>
    </xf>
    <xf numFmtId="0" fontId="96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10" fontId="97" fillId="0" borderId="10" xfId="0" applyNumberFormat="1" applyFont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3" fontId="95" fillId="0" borderId="13" xfId="0" applyNumberFormat="1" applyFont="1" applyBorder="1" applyAlignment="1">
      <alignment horizontal="right" vertical="center"/>
    </xf>
    <xf numFmtId="0" fontId="95" fillId="0" borderId="13" xfId="0" applyFont="1" applyBorder="1" applyAlignment="1">
      <alignment horizontal="right" vertical="center"/>
    </xf>
    <xf numFmtId="0" fontId="70" fillId="37" borderId="0" xfId="0" applyFont="1" applyFill="1" applyAlignment="1">
      <alignment/>
    </xf>
    <xf numFmtId="0" fontId="76" fillId="43" borderId="10" xfId="0" applyFont="1" applyFill="1" applyBorder="1" applyAlignment="1">
      <alignment vertical="center"/>
    </xf>
    <xf numFmtId="0" fontId="76" fillId="43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165" fontId="79" fillId="0" borderId="10" xfId="0" applyNumberFormat="1" applyFont="1" applyBorder="1" applyAlignment="1">
      <alignment horizontal="right" vertical="center"/>
    </xf>
    <xf numFmtId="0" fontId="76" fillId="0" borderId="10" xfId="0" applyFont="1" applyFill="1" applyBorder="1" applyAlignment="1">
      <alignment vertical="center"/>
    </xf>
    <xf numFmtId="0" fontId="76" fillId="12" borderId="10" xfId="0" applyFont="1" applyFill="1" applyBorder="1" applyAlignment="1">
      <alignment vertical="center"/>
    </xf>
    <xf numFmtId="10" fontId="75" fillId="0" borderId="10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vertical="center" wrapText="1"/>
    </xf>
    <xf numFmtId="165" fontId="91" fillId="0" borderId="10" xfId="0" applyNumberFormat="1" applyFont="1" applyBorder="1" applyAlignment="1">
      <alignment horizontal="right" vertical="center"/>
    </xf>
    <xf numFmtId="165" fontId="86" fillId="0" borderId="10" xfId="0" applyNumberFormat="1" applyFont="1" applyBorder="1" applyAlignment="1">
      <alignment horizontal="right" vertical="center"/>
    </xf>
    <xf numFmtId="0" fontId="91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right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165" fontId="79" fillId="0" borderId="10" xfId="0" applyNumberFormat="1" applyFont="1" applyBorder="1" applyAlignment="1">
      <alignment horizontal="center" vertical="center" wrapText="1"/>
    </xf>
    <xf numFmtId="165" fontId="79" fillId="0" borderId="10" xfId="0" applyNumberFormat="1" applyFont="1" applyBorder="1" applyAlignment="1">
      <alignment horizontal="right" vertical="center" wrapText="1"/>
    </xf>
    <xf numFmtId="165" fontId="76" fillId="0" borderId="10" xfId="0" applyNumberFormat="1" applyFont="1" applyBorder="1" applyAlignment="1">
      <alignment horizontal="right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/>
    </xf>
    <xf numFmtId="3" fontId="101" fillId="0" borderId="10" xfId="0" applyNumberFormat="1" applyFont="1" applyBorder="1" applyAlignment="1">
      <alignment horizontal="center" vertical="center"/>
    </xf>
    <xf numFmtId="165" fontId="101" fillId="0" borderId="10" xfId="0" applyNumberFormat="1" applyFont="1" applyBorder="1" applyAlignment="1">
      <alignment horizontal="center" vertical="center"/>
    </xf>
    <xf numFmtId="165" fontId="83" fillId="0" borderId="10" xfId="0" applyNumberFormat="1" applyFont="1" applyBorder="1" applyAlignment="1">
      <alignment horizontal="center" vertical="center"/>
    </xf>
    <xf numFmtId="3" fontId="101" fillId="35" borderId="10" xfId="0" applyNumberFormat="1" applyFont="1" applyFill="1" applyBorder="1" applyAlignment="1">
      <alignment horizontal="center" vertical="center"/>
    </xf>
    <xf numFmtId="0" fontId="101" fillId="35" borderId="10" xfId="0" applyFont="1" applyFill="1" applyBorder="1" applyAlignment="1">
      <alignment horizontal="center" vertical="center"/>
    </xf>
    <xf numFmtId="165" fontId="101" fillId="35" borderId="10" xfId="0" applyNumberFormat="1" applyFont="1" applyFill="1" applyBorder="1" applyAlignment="1">
      <alignment horizontal="center" vertical="center"/>
    </xf>
    <xf numFmtId="165" fontId="8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right" vertical="center" wrapText="1"/>
    </xf>
    <xf numFmtId="0" fontId="88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71" fillId="0" borderId="10" xfId="0" applyFont="1" applyBorder="1" applyAlignment="1">
      <alignment wrapText="1"/>
    </xf>
    <xf numFmtId="0" fontId="71" fillId="35" borderId="10" xfId="0" applyFont="1" applyFill="1" applyBorder="1" applyAlignment="1">
      <alignment horizontal="right" wrapText="1"/>
    </xf>
    <xf numFmtId="186" fontId="71" fillId="0" borderId="10" xfId="0" applyNumberFormat="1" applyFont="1" applyBorder="1" applyAlignment="1">
      <alignment horizontal="right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right" wrapText="1"/>
    </xf>
    <xf numFmtId="0" fontId="72" fillId="34" borderId="10" xfId="0" applyFont="1" applyFill="1" applyBorder="1" applyAlignment="1">
      <alignment wrapText="1"/>
    </xf>
    <xf numFmtId="0" fontId="72" fillId="0" borderId="10" xfId="0" applyFont="1" applyBorder="1" applyAlignment="1">
      <alignment/>
    </xf>
    <xf numFmtId="0" fontId="71" fillId="34" borderId="10" xfId="0" applyFont="1" applyFill="1" applyBorder="1" applyAlignment="1">
      <alignment/>
    </xf>
    <xf numFmtId="0" fontId="71" fillId="44" borderId="10" xfId="0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80" fillId="45" borderId="10" xfId="0" applyFont="1" applyFill="1" applyBorder="1" applyAlignment="1">
      <alignment horizontal="center" vertical="center" wrapText="1"/>
    </xf>
    <xf numFmtId="0" fontId="80" fillId="45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/>
    </xf>
    <xf numFmtId="165" fontId="71" fillId="0" borderId="10" xfId="0" applyNumberFormat="1" applyFont="1" applyBorder="1" applyAlignment="1">
      <alignment horizontal="right" vertical="center" wrapText="1"/>
    </xf>
    <xf numFmtId="0" fontId="100" fillId="45" borderId="10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left" vertical="top" wrapText="1"/>
    </xf>
    <xf numFmtId="4" fontId="102" fillId="0" borderId="14" xfId="0" applyNumberFormat="1" applyFont="1" applyFill="1" applyBorder="1" applyAlignment="1">
      <alignment horizontal="right" vertical="top" wrapText="1"/>
    </xf>
    <xf numFmtId="0" fontId="102" fillId="0" borderId="14" xfId="0" applyFont="1" applyFill="1" applyBorder="1" applyAlignment="1">
      <alignment horizontal="center" vertical="top" wrapText="1"/>
    </xf>
    <xf numFmtId="0" fontId="102" fillId="0" borderId="14" xfId="0" applyFont="1" applyFill="1" applyBorder="1" applyAlignment="1">
      <alignment horizontal="right" vertical="top" wrapText="1"/>
    </xf>
    <xf numFmtId="0" fontId="102" fillId="0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02" fillId="0" borderId="18" xfId="0" applyNumberFormat="1" applyFont="1" applyFill="1" applyBorder="1" applyAlignment="1">
      <alignment horizontal="right" vertical="top" wrapText="1"/>
    </xf>
    <xf numFmtId="0" fontId="103" fillId="0" borderId="19" xfId="0" applyFont="1" applyFill="1" applyBorder="1" applyAlignment="1">
      <alignment horizontal="left" vertical="top" wrapText="1"/>
    </xf>
    <xf numFmtId="0" fontId="103" fillId="0" borderId="20" xfId="0" applyFont="1" applyFill="1" applyBorder="1" applyAlignment="1">
      <alignment horizontal="left" vertical="top" wrapText="1"/>
    </xf>
    <xf numFmtId="4" fontId="103" fillId="0" borderId="20" xfId="0" applyNumberFormat="1" applyFont="1" applyFill="1" applyBorder="1" applyAlignment="1">
      <alignment horizontal="right" vertical="top" wrapText="1"/>
    </xf>
    <xf numFmtId="0" fontId="103" fillId="0" borderId="20" xfId="0" applyFont="1" applyFill="1" applyBorder="1" applyAlignment="1">
      <alignment horizontal="center" vertical="top" wrapText="1"/>
    </xf>
    <xf numFmtId="4" fontId="103" fillId="0" borderId="21" xfId="0" applyNumberFormat="1" applyFont="1" applyFill="1" applyBorder="1" applyAlignment="1">
      <alignment horizontal="right" vertical="top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5" xfId="0" applyBorder="1" applyAlignment="1">
      <alignment vertical="top"/>
    </xf>
    <xf numFmtId="0" fontId="104" fillId="0" borderId="26" xfId="0" applyFont="1" applyBorder="1" applyAlignment="1">
      <alignment vertical="top"/>
    </xf>
    <xf numFmtId="0" fontId="104" fillId="0" borderId="25" xfId="0" applyFont="1" applyBorder="1" applyAlignment="1">
      <alignment vertical="top"/>
    </xf>
    <xf numFmtId="0" fontId="102" fillId="0" borderId="14" xfId="0" applyFont="1" applyFill="1" applyBorder="1" applyAlignment="1">
      <alignment horizontal="left" vertical="top"/>
    </xf>
    <xf numFmtId="0" fontId="103" fillId="0" borderId="20" xfId="0" applyFont="1" applyFill="1" applyBorder="1" applyAlignment="1">
      <alignment horizontal="left" vertical="top"/>
    </xf>
    <xf numFmtId="212" fontId="102" fillId="0" borderId="14" xfId="0" applyNumberFormat="1" applyFont="1" applyFill="1" applyBorder="1" applyAlignment="1">
      <alignment horizontal="right" vertical="top" wrapText="1"/>
    </xf>
    <xf numFmtId="212" fontId="102" fillId="37" borderId="14" xfId="0" applyNumberFormat="1" applyFont="1" applyFill="1" applyBorder="1" applyAlignment="1">
      <alignment horizontal="right" vertical="top" wrapText="1"/>
    </xf>
    <xf numFmtId="212" fontId="103" fillId="0" borderId="20" xfId="0" applyNumberFormat="1" applyFont="1" applyFill="1" applyBorder="1" applyAlignment="1">
      <alignment horizontal="right" vertical="top" wrapText="1"/>
    </xf>
    <xf numFmtId="0" fontId="105" fillId="0" borderId="27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28" xfId="0" applyFont="1" applyBorder="1" applyAlignment="1">
      <alignment horizontal="center"/>
    </xf>
    <xf numFmtId="0" fontId="82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80" fillId="45" borderId="10" xfId="0" applyFont="1" applyFill="1" applyBorder="1" applyAlignment="1">
      <alignment horizontal="center" vertical="center"/>
    </xf>
    <xf numFmtId="0" fontId="80" fillId="45" borderId="29" xfId="0" applyFont="1" applyFill="1" applyBorder="1" applyAlignment="1">
      <alignment horizontal="center" vertical="center"/>
    </xf>
    <xf numFmtId="0" fontId="80" fillId="45" borderId="30" xfId="0" applyFont="1" applyFill="1" applyBorder="1" applyAlignment="1">
      <alignment horizontal="center" vertical="center"/>
    </xf>
    <xf numFmtId="0" fontId="80" fillId="45" borderId="31" xfId="0" applyFont="1" applyFill="1" applyBorder="1" applyAlignment="1">
      <alignment horizontal="center" vertical="center"/>
    </xf>
    <xf numFmtId="0" fontId="80" fillId="45" borderId="13" xfId="0" applyFont="1" applyFill="1" applyBorder="1" applyAlignment="1">
      <alignment horizontal="center" vertical="center" wrapText="1"/>
    </xf>
    <xf numFmtId="0" fontId="80" fillId="45" borderId="12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165" fontId="76" fillId="0" borderId="1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7" fontId="83" fillId="0" borderId="10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165" fontId="77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165" fontId="94" fillId="0" borderId="10" xfId="0" applyNumberFormat="1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186" fontId="71" fillId="0" borderId="13" xfId="0" applyNumberFormat="1" applyFont="1" applyBorder="1" applyAlignment="1">
      <alignment horizontal="center"/>
    </xf>
    <xf numFmtId="186" fontId="71" fillId="0" borderId="12" xfId="0" applyNumberFormat="1" applyFont="1" applyBorder="1" applyAlignment="1">
      <alignment horizontal="center"/>
    </xf>
    <xf numFmtId="186" fontId="71" fillId="0" borderId="32" xfId="0" applyNumberFormat="1" applyFont="1" applyBorder="1" applyAlignment="1">
      <alignment horizontal="center"/>
    </xf>
    <xf numFmtId="0" fontId="81" fillId="0" borderId="29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165" fontId="80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17" fontId="81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165" fontId="8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9" fillId="0" borderId="10" xfId="0" applyFont="1" applyBorder="1" applyAlignment="1">
      <alignment/>
    </xf>
    <xf numFmtId="165" fontId="76" fillId="0" borderId="11" xfId="0" applyNumberFormat="1" applyFont="1" applyBorder="1" applyAlignment="1">
      <alignment horizontal="center" vertical="center"/>
    </xf>
    <xf numFmtId="165" fontId="76" fillId="0" borderId="28" xfId="0" applyNumberFormat="1" applyFont="1" applyBorder="1" applyAlignment="1">
      <alignment horizontal="center" vertical="center"/>
    </xf>
    <xf numFmtId="165" fontId="76" fillId="0" borderId="33" xfId="0" applyNumberFormat="1" applyFont="1" applyBorder="1" applyAlignment="1">
      <alignment horizontal="center" vertical="center"/>
    </xf>
    <xf numFmtId="0" fontId="79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vertical="center"/>
    </xf>
    <xf numFmtId="165" fontId="91" fillId="0" borderId="10" xfId="0" applyNumberFormat="1" applyFont="1" applyBorder="1" applyAlignment="1">
      <alignment horizontal="center" vertical="center"/>
    </xf>
    <xf numFmtId="0" fontId="108" fillId="0" borderId="30" xfId="0" applyFont="1" applyBorder="1" applyAlignment="1">
      <alignment horizontal="left"/>
    </xf>
    <xf numFmtId="0" fontId="109" fillId="0" borderId="34" xfId="0" applyFont="1" applyFill="1" applyBorder="1" applyAlignment="1">
      <alignment horizontal="left" vertical="center" wrapText="1"/>
    </xf>
    <xf numFmtId="0" fontId="109" fillId="0" borderId="35" xfId="0" applyFont="1" applyFill="1" applyBorder="1" applyAlignment="1">
      <alignment horizontal="left" vertical="center" wrapText="1"/>
    </xf>
    <xf numFmtId="0" fontId="109" fillId="0" borderId="36" xfId="0" applyFont="1" applyFill="1" applyBorder="1" applyAlignment="1">
      <alignment horizontal="left" vertical="center" wrapText="1"/>
    </xf>
    <xf numFmtId="0" fontId="108" fillId="0" borderId="37" xfId="0" applyFont="1" applyBorder="1" applyAlignment="1">
      <alignment horizontal="left"/>
    </xf>
    <xf numFmtId="0" fontId="108" fillId="0" borderId="38" xfId="0" applyFont="1" applyBorder="1" applyAlignment="1">
      <alignment horizontal="left"/>
    </xf>
    <xf numFmtId="0" fontId="108" fillId="0" borderId="39" xfId="0" applyFont="1" applyBorder="1" applyAlignment="1">
      <alignment horizontal="left"/>
    </xf>
    <xf numFmtId="0" fontId="108" fillId="0" borderId="40" xfId="0" applyFont="1" applyBorder="1" applyAlignment="1">
      <alignment horizontal="left"/>
    </xf>
    <xf numFmtId="0" fontId="108" fillId="0" borderId="41" xfId="0" applyFont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Moneda 2" xfId="55"/>
    <cellStyle name="Moneda 3" xfId="56"/>
    <cellStyle name="Neutral" xfId="57"/>
    <cellStyle name="Normal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361950</xdr:colOff>
      <xdr:row>2</xdr:row>
      <xdr:rowOff>171450</xdr:rowOff>
    </xdr:to>
    <xdr:pic>
      <xdr:nvPicPr>
        <xdr:cNvPr id="1" name="Imagen 1" descr="C:\Users\morenosm\AppData\Local\Microsoft\Windows\INetCache\Content.Outlook\HN3QAQXL\logo_PIEDECUESTANA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tabSelected="1" zoomScalePageLayoutView="0" workbookViewId="0" topLeftCell="A50">
      <selection activeCell="L66" sqref="L66"/>
    </sheetView>
  </sheetViews>
  <sheetFormatPr defaultColWidth="11.421875" defaultRowHeight="15"/>
  <cols>
    <col min="1" max="1" width="5.8515625" style="0" customWidth="1"/>
    <col min="2" max="2" width="10.00390625" style="0" customWidth="1"/>
    <col min="3" max="3" width="9.140625" style="0" customWidth="1"/>
    <col min="5" max="5" width="15.140625" style="0" customWidth="1"/>
    <col min="6" max="6" width="12.140625" style="0" customWidth="1"/>
    <col min="7" max="7" width="15.421875" style="0" customWidth="1"/>
    <col min="8" max="8" width="7.00390625" style="0" customWidth="1"/>
    <col min="9" max="9" width="11.57421875" style="0" customWidth="1"/>
    <col min="10" max="10" width="13.8515625" style="0" bestFit="1" customWidth="1"/>
    <col min="12" max="12" width="13.57421875" style="0" customWidth="1"/>
    <col min="15" max="26" width="0" style="0" hidden="1" customWidth="1"/>
  </cols>
  <sheetData>
    <row r="1" spans="1:37" ht="15">
      <c r="A1" s="203"/>
      <c r="B1" s="223" t="s">
        <v>356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73" t="s">
        <v>1023</v>
      </c>
      <c r="AJ1" s="274"/>
      <c r="AK1" s="275"/>
    </row>
    <row r="2" spans="1:37" ht="15">
      <c r="A2" s="204"/>
      <c r="B2" s="224" t="s">
        <v>958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76" t="s">
        <v>1024</v>
      </c>
      <c r="AJ2" s="272"/>
      <c r="AK2" s="277"/>
    </row>
    <row r="3" spans="1:37" ht="15.75" thickBot="1">
      <c r="A3" s="214"/>
      <c r="B3" s="225" t="s">
        <v>959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78" t="s">
        <v>1025</v>
      </c>
      <c r="AJ3" s="279"/>
      <c r="AK3" s="280"/>
    </row>
    <row r="4" spans="1:37" ht="22.5">
      <c r="A4" s="216" t="s">
        <v>961</v>
      </c>
      <c r="B4" s="211" t="s">
        <v>357</v>
      </c>
      <c r="C4" s="212" t="s">
        <v>358</v>
      </c>
      <c r="D4" s="212" t="s">
        <v>74</v>
      </c>
      <c r="E4" s="212" t="s">
        <v>129</v>
      </c>
      <c r="F4" s="212" t="s">
        <v>22</v>
      </c>
      <c r="G4" s="212" t="s">
        <v>359</v>
      </c>
      <c r="H4" s="212" t="s">
        <v>936</v>
      </c>
      <c r="I4" s="212" t="s">
        <v>937</v>
      </c>
      <c r="J4" s="212" t="s">
        <v>960</v>
      </c>
      <c r="K4" s="212" t="s">
        <v>1022</v>
      </c>
      <c r="L4" s="212" t="s">
        <v>1021</v>
      </c>
      <c r="M4" s="212" t="s">
        <v>945</v>
      </c>
      <c r="N4" s="212" t="s">
        <v>946</v>
      </c>
      <c r="O4" s="212" t="s">
        <v>360</v>
      </c>
      <c r="P4" s="212" t="s">
        <v>361</v>
      </c>
      <c r="Q4" s="212" t="s">
        <v>362</v>
      </c>
      <c r="R4" s="212" t="s">
        <v>363</v>
      </c>
      <c r="S4" s="212" t="s">
        <v>364</v>
      </c>
      <c r="T4" s="212" t="s">
        <v>365</v>
      </c>
      <c r="U4" s="212" t="s">
        <v>366</v>
      </c>
      <c r="V4" s="212" t="s">
        <v>367</v>
      </c>
      <c r="W4" s="212" t="s">
        <v>368</v>
      </c>
      <c r="X4" s="212" t="s">
        <v>369</v>
      </c>
      <c r="Y4" s="212" t="s">
        <v>370</v>
      </c>
      <c r="Z4" s="212" t="s">
        <v>371</v>
      </c>
      <c r="AA4" s="212" t="s">
        <v>947</v>
      </c>
      <c r="AB4" s="212" t="s">
        <v>948</v>
      </c>
      <c r="AC4" s="212" t="s">
        <v>949</v>
      </c>
      <c r="AD4" s="212" t="s">
        <v>950</v>
      </c>
      <c r="AE4" s="212" t="s">
        <v>951</v>
      </c>
      <c r="AF4" s="212" t="s">
        <v>952</v>
      </c>
      <c r="AG4" s="212" t="s">
        <v>953</v>
      </c>
      <c r="AH4" s="212" t="s">
        <v>954</v>
      </c>
      <c r="AI4" s="212" t="s">
        <v>955</v>
      </c>
      <c r="AJ4" s="212" t="s">
        <v>956</v>
      </c>
      <c r="AK4" s="213" t="s">
        <v>957</v>
      </c>
    </row>
    <row r="5" spans="1:37" ht="22.5" customHeight="1">
      <c r="A5" s="216" t="s">
        <v>962</v>
      </c>
      <c r="B5" s="202" t="s">
        <v>372</v>
      </c>
      <c r="C5" s="198" t="s">
        <v>373</v>
      </c>
      <c r="D5" s="198" t="s">
        <v>374</v>
      </c>
      <c r="E5" s="198" t="s">
        <v>375</v>
      </c>
      <c r="F5" s="198" t="s">
        <v>376</v>
      </c>
      <c r="G5" s="198" t="s">
        <v>377</v>
      </c>
      <c r="H5" s="198" t="s">
        <v>378</v>
      </c>
      <c r="I5" s="198" t="s">
        <v>939</v>
      </c>
      <c r="J5" s="220">
        <v>8824065</v>
      </c>
      <c r="K5" s="200">
        <v>30</v>
      </c>
      <c r="L5" s="221">
        <f>(J5/K5*K5)</f>
        <v>8824065</v>
      </c>
      <c r="M5" s="199"/>
      <c r="N5" s="199"/>
      <c r="O5" s="198" t="s">
        <v>379</v>
      </c>
      <c r="P5" s="198"/>
      <c r="Q5" s="198" t="s">
        <v>375</v>
      </c>
      <c r="R5" s="198" t="s">
        <v>380</v>
      </c>
      <c r="S5" s="198" t="s">
        <v>381</v>
      </c>
      <c r="T5" s="198"/>
      <c r="U5" s="198"/>
      <c r="V5" s="198"/>
      <c r="W5" s="198"/>
      <c r="X5" s="198"/>
      <c r="Y5" s="198"/>
      <c r="Z5" s="198"/>
      <c r="AA5" s="201"/>
      <c r="AB5" s="201"/>
      <c r="AC5" s="199"/>
      <c r="AD5" s="201"/>
      <c r="AE5" s="201"/>
      <c r="AF5" s="201"/>
      <c r="AG5" s="201"/>
      <c r="AH5" s="201"/>
      <c r="AI5" s="201"/>
      <c r="AJ5" s="201"/>
      <c r="AK5" s="205"/>
    </row>
    <row r="6" spans="1:37" ht="22.5" customHeight="1">
      <c r="A6" s="216" t="s">
        <v>963</v>
      </c>
      <c r="B6" s="202" t="s">
        <v>382</v>
      </c>
      <c r="C6" s="198" t="s">
        <v>383</v>
      </c>
      <c r="D6" s="198" t="s">
        <v>384</v>
      </c>
      <c r="E6" s="198" t="s">
        <v>385</v>
      </c>
      <c r="F6" s="198" t="s">
        <v>386</v>
      </c>
      <c r="G6" s="198" t="s">
        <v>387</v>
      </c>
      <c r="H6" s="218" t="s">
        <v>388</v>
      </c>
      <c r="I6" s="218" t="s">
        <v>942</v>
      </c>
      <c r="J6" s="220">
        <v>1729508</v>
      </c>
      <c r="K6" s="200">
        <v>30</v>
      </c>
      <c r="L6" s="221">
        <f>(J6/K6*K6)</f>
        <v>1729508</v>
      </c>
      <c r="M6" s="199"/>
      <c r="N6" s="199"/>
      <c r="O6" s="198" t="s">
        <v>389</v>
      </c>
      <c r="P6" s="198" t="s">
        <v>390</v>
      </c>
      <c r="Q6" s="198" t="s">
        <v>391</v>
      </c>
      <c r="R6" s="198" t="s">
        <v>392</v>
      </c>
      <c r="S6" s="198" t="s">
        <v>393</v>
      </c>
      <c r="T6" s="198" t="s">
        <v>394</v>
      </c>
      <c r="U6" s="198"/>
      <c r="V6" s="198"/>
      <c r="W6" s="198"/>
      <c r="X6" s="198"/>
      <c r="Y6" s="198"/>
      <c r="Z6" s="198"/>
      <c r="AA6" s="199"/>
      <c r="AB6" s="199"/>
      <c r="AC6" s="201"/>
      <c r="AD6" s="201"/>
      <c r="AE6" s="201"/>
      <c r="AF6" s="201"/>
      <c r="AG6" s="201"/>
      <c r="AH6" s="201"/>
      <c r="AI6" s="201"/>
      <c r="AJ6" s="201"/>
      <c r="AK6" s="205"/>
    </row>
    <row r="7" spans="1:37" ht="22.5" customHeight="1">
      <c r="A7" s="216" t="s">
        <v>964</v>
      </c>
      <c r="B7" s="202" t="s">
        <v>372</v>
      </c>
      <c r="C7" s="198" t="s">
        <v>395</v>
      </c>
      <c r="D7" s="198" t="s">
        <v>396</v>
      </c>
      <c r="E7" s="198" t="s">
        <v>397</v>
      </c>
      <c r="F7" s="198" t="s">
        <v>398</v>
      </c>
      <c r="G7" s="198" t="s">
        <v>399</v>
      </c>
      <c r="H7" s="218" t="s">
        <v>400</v>
      </c>
      <c r="I7" s="218" t="s">
        <v>938</v>
      </c>
      <c r="J7" s="220">
        <v>2449577</v>
      </c>
      <c r="K7" s="200">
        <v>30</v>
      </c>
      <c r="L7" s="221">
        <f>(J7/30*30)</f>
        <v>2449577</v>
      </c>
      <c r="M7" s="199"/>
      <c r="N7" s="199"/>
      <c r="O7" s="198" t="s">
        <v>401</v>
      </c>
      <c r="P7" s="198" t="s">
        <v>402</v>
      </c>
      <c r="Q7" s="198" t="s">
        <v>397</v>
      </c>
      <c r="R7" s="198"/>
      <c r="S7" s="198" t="s">
        <v>403</v>
      </c>
      <c r="T7" s="198" t="s">
        <v>404</v>
      </c>
      <c r="U7" s="198"/>
      <c r="V7" s="198"/>
      <c r="W7" s="198"/>
      <c r="X7" s="198"/>
      <c r="Y7" s="198"/>
      <c r="Z7" s="198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5"/>
    </row>
    <row r="8" spans="1:37" ht="22.5" customHeight="1">
      <c r="A8" s="216" t="s">
        <v>965</v>
      </c>
      <c r="B8" s="202" t="s">
        <v>372</v>
      </c>
      <c r="C8" s="198" t="s">
        <v>405</v>
      </c>
      <c r="D8" s="198" t="s">
        <v>406</v>
      </c>
      <c r="E8" s="198" t="s">
        <v>407</v>
      </c>
      <c r="F8" s="198" t="s">
        <v>408</v>
      </c>
      <c r="G8" s="198" t="s">
        <v>409</v>
      </c>
      <c r="H8" s="218" t="s">
        <v>400</v>
      </c>
      <c r="I8" s="218" t="s">
        <v>940</v>
      </c>
      <c r="J8" s="220">
        <v>2449577</v>
      </c>
      <c r="K8" s="200">
        <v>30</v>
      </c>
      <c r="L8" s="221">
        <f aca="true" t="shared" si="0" ref="L8:L14">(J8/K8*K8)</f>
        <v>2449577</v>
      </c>
      <c r="M8" s="199"/>
      <c r="N8" s="199"/>
      <c r="O8" s="198" t="s">
        <v>410</v>
      </c>
      <c r="P8" s="198" t="s">
        <v>411</v>
      </c>
      <c r="Q8" s="198" t="s">
        <v>407</v>
      </c>
      <c r="R8" s="198"/>
      <c r="S8" s="198" t="s">
        <v>412</v>
      </c>
      <c r="T8" s="198" t="s">
        <v>413</v>
      </c>
      <c r="U8" s="198"/>
      <c r="V8" s="198"/>
      <c r="W8" s="198"/>
      <c r="X8" s="198"/>
      <c r="Y8" s="198"/>
      <c r="Z8" s="198"/>
      <c r="AA8" s="201"/>
      <c r="AB8" s="201"/>
      <c r="AC8" s="201"/>
      <c r="AD8" s="201"/>
      <c r="AE8" s="201"/>
      <c r="AF8" s="201"/>
      <c r="AG8" s="201"/>
      <c r="AH8" s="201"/>
      <c r="AJ8" s="201"/>
      <c r="AK8" s="205"/>
    </row>
    <row r="9" spans="1:37" ht="22.5" customHeight="1">
      <c r="A9" s="216" t="s">
        <v>966</v>
      </c>
      <c r="B9" s="202" t="s">
        <v>382</v>
      </c>
      <c r="C9" s="198" t="s">
        <v>414</v>
      </c>
      <c r="D9" s="198" t="s">
        <v>415</v>
      </c>
      <c r="E9" s="198" t="s">
        <v>416</v>
      </c>
      <c r="F9" s="198" t="s">
        <v>417</v>
      </c>
      <c r="G9" s="198" t="s">
        <v>418</v>
      </c>
      <c r="H9" s="218"/>
      <c r="I9" s="218" t="s">
        <v>941</v>
      </c>
      <c r="J9" s="220">
        <v>1210656</v>
      </c>
      <c r="K9" s="200">
        <v>30</v>
      </c>
      <c r="L9" s="221">
        <f t="shared" si="0"/>
        <v>1210656</v>
      </c>
      <c r="M9" s="199"/>
      <c r="N9" s="199"/>
      <c r="O9" s="198" t="s">
        <v>419</v>
      </c>
      <c r="P9" s="198" t="s">
        <v>420</v>
      </c>
      <c r="Q9" s="198" t="s">
        <v>416</v>
      </c>
      <c r="R9" s="198"/>
      <c r="S9" s="198" t="s">
        <v>421</v>
      </c>
      <c r="T9" s="198" t="s">
        <v>422</v>
      </c>
      <c r="U9" s="198"/>
      <c r="V9" s="198"/>
      <c r="W9" s="198"/>
      <c r="X9" s="198"/>
      <c r="Y9" s="198"/>
      <c r="Z9" s="198"/>
      <c r="AA9" s="199"/>
      <c r="AB9" s="201"/>
      <c r="AC9" s="201"/>
      <c r="AD9" s="201"/>
      <c r="AE9" s="201"/>
      <c r="AF9" s="201"/>
      <c r="AG9" s="201"/>
      <c r="AH9" s="201"/>
      <c r="AI9" s="201"/>
      <c r="AJ9" s="201"/>
      <c r="AK9" s="205"/>
    </row>
    <row r="10" spans="1:37" ht="22.5" customHeight="1">
      <c r="A10" s="216" t="s">
        <v>967</v>
      </c>
      <c r="B10" s="202" t="s">
        <v>372</v>
      </c>
      <c r="C10" s="198" t="s">
        <v>423</v>
      </c>
      <c r="D10" s="198" t="s">
        <v>424</v>
      </c>
      <c r="E10" s="198" t="s">
        <v>425</v>
      </c>
      <c r="F10" s="198" t="s">
        <v>426</v>
      </c>
      <c r="G10" s="198" t="s">
        <v>427</v>
      </c>
      <c r="H10" s="218" t="s">
        <v>428</v>
      </c>
      <c r="I10" s="218" t="s">
        <v>941</v>
      </c>
      <c r="J10" s="220">
        <v>2449577</v>
      </c>
      <c r="K10" s="200">
        <v>30</v>
      </c>
      <c r="L10" s="221">
        <f t="shared" si="0"/>
        <v>2449577</v>
      </c>
      <c r="M10" s="199"/>
      <c r="N10" s="199"/>
      <c r="O10" s="198" t="s">
        <v>429</v>
      </c>
      <c r="P10" s="198" t="s">
        <v>430</v>
      </c>
      <c r="Q10" s="198" t="s">
        <v>431</v>
      </c>
      <c r="R10" s="198" t="s">
        <v>432</v>
      </c>
      <c r="S10" s="198" t="s">
        <v>433</v>
      </c>
      <c r="T10" s="198" t="s">
        <v>434</v>
      </c>
      <c r="U10" s="198"/>
      <c r="V10" s="198"/>
      <c r="W10" s="198"/>
      <c r="X10" s="198"/>
      <c r="Y10" s="198"/>
      <c r="Z10" s="198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5"/>
    </row>
    <row r="11" spans="1:37" ht="22.5" customHeight="1">
      <c r="A11" s="216" t="s">
        <v>968</v>
      </c>
      <c r="B11" s="202" t="s">
        <v>372</v>
      </c>
      <c r="C11" s="198" t="s">
        <v>435</v>
      </c>
      <c r="D11" s="198" t="s">
        <v>436</v>
      </c>
      <c r="E11" s="198" t="s">
        <v>437</v>
      </c>
      <c r="F11" s="198" t="s">
        <v>438</v>
      </c>
      <c r="G11" s="198" t="s">
        <v>439</v>
      </c>
      <c r="H11" s="218" t="s">
        <v>440</v>
      </c>
      <c r="I11" s="218" t="s">
        <v>943</v>
      </c>
      <c r="J11" s="220">
        <v>3602319</v>
      </c>
      <c r="K11" s="200">
        <v>30</v>
      </c>
      <c r="L11" s="221">
        <f t="shared" si="0"/>
        <v>3602319</v>
      </c>
      <c r="M11" s="199"/>
      <c r="N11" s="199"/>
      <c r="O11" s="198" t="s">
        <v>441</v>
      </c>
      <c r="P11" s="198" t="s">
        <v>442</v>
      </c>
      <c r="Q11" s="198" t="s">
        <v>443</v>
      </c>
      <c r="R11" s="198" t="s">
        <v>444</v>
      </c>
      <c r="S11" s="198" t="s">
        <v>445</v>
      </c>
      <c r="T11" s="198" t="s">
        <v>446</v>
      </c>
      <c r="U11" s="198"/>
      <c r="V11" s="198"/>
      <c r="W11" s="198"/>
      <c r="X11" s="198"/>
      <c r="Y11" s="198"/>
      <c r="Z11" s="198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5"/>
    </row>
    <row r="12" spans="1:37" ht="22.5" customHeight="1">
      <c r="A12" s="216" t="s">
        <v>969</v>
      </c>
      <c r="B12" s="202" t="s">
        <v>372</v>
      </c>
      <c r="C12" s="198" t="s">
        <v>447</v>
      </c>
      <c r="D12" s="198" t="s">
        <v>448</v>
      </c>
      <c r="E12" s="198" t="s">
        <v>449</v>
      </c>
      <c r="F12" s="198" t="s">
        <v>450</v>
      </c>
      <c r="G12" s="198" t="s">
        <v>451</v>
      </c>
      <c r="H12" s="218" t="s">
        <v>440</v>
      </c>
      <c r="I12" s="218" t="s">
        <v>943</v>
      </c>
      <c r="J12" s="220">
        <v>3602319</v>
      </c>
      <c r="K12" s="200">
        <v>30</v>
      </c>
      <c r="L12" s="221">
        <f t="shared" si="0"/>
        <v>3602319</v>
      </c>
      <c r="M12" s="199"/>
      <c r="N12" s="199"/>
      <c r="O12" s="198" t="s">
        <v>452</v>
      </c>
      <c r="P12" s="198" t="s">
        <v>419</v>
      </c>
      <c r="Q12" s="198" t="s">
        <v>453</v>
      </c>
      <c r="R12" s="198" t="s">
        <v>454</v>
      </c>
      <c r="S12" s="198" t="s">
        <v>455</v>
      </c>
      <c r="T12" s="198" t="s">
        <v>456</v>
      </c>
      <c r="U12" s="198" t="s">
        <v>457</v>
      </c>
      <c r="V12" s="198"/>
      <c r="W12" s="198"/>
      <c r="X12" s="198"/>
      <c r="Y12" s="198"/>
      <c r="Z12" s="198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5"/>
    </row>
    <row r="13" spans="1:37" ht="22.5" customHeight="1">
      <c r="A13" s="216" t="s">
        <v>970</v>
      </c>
      <c r="B13" s="202" t="s">
        <v>458</v>
      </c>
      <c r="C13" s="198" t="s">
        <v>459</v>
      </c>
      <c r="D13" s="198" t="s">
        <v>460</v>
      </c>
      <c r="E13" s="198" t="s">
        <v>461</v>
      </c>
      <c r="F13" s="198" t="s">
        <v>462</v>
      </c>
      <c r="G13" s="198" t="s">
        <v>463</v>
      </c>
      <c r="H13" s="218" t="s">
        <v>464</v>
      </c>
      <c r="I13" s="218" t="s">
        <v>944</v>
      </c>
      <c r="J13" s="220">
        <v>2665716</v>
      </c>
      <c r="K13" s="200">
        <v>30</v>
      </c>
      <c r="L13" s="221">
        <f t="shared" si="0"/>
        <v>2665716</v>
      </c>
      <c r="M13" s="199"/>
      <c r="N13" s="199"/>
      <c r="O13" s="198" t="s">
        <v>465</v>
      </c>
      <c r="P13" s="198" t="s">
        <v>466</v>
      </c>
      <c r="Q13" s="198" t="s">
        <v>467</v>
      </c>
      <c r="R13" s="198" t="s">
        <v>468</v>
      </c>
      <c r="S13" s="198" t="s">
        <v>469</v>
      </c>
      <c r="T13" s="198" t="s">
        <v>470</v>
      </c>
      <c r="U13" s="198"/>
      <c r="V13" s="198"/>
      <c r="W13" s="198"/>
      <c r="X13" s="198"/>
      <c r="Y13" s="198"/>
      <c r="Z13" s="198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5"/>
    </row>
    <row r="14" spans="1:37" ht="22.5" customHeight="1">
      <c r="A14" s="216" t="s">
        <v>971</v>
      </c>
      <c r="B14" s="202" t="s">
        <v>382</v>
      </c>
      <c r="C14" s="198" t="s">
        <v>471</v>
      </c>
      <c r="D14" s="198" t="s">
        <v>472</v>
      </c>
      <c r="E14" s="198" t="s">
        <v>473</v>
      </c>
      <c r="F14" s="198" t="s">
        <v>474</v>
      </c>
      <c r="G14" s="198" t="s">
        <v>418</v>
      </c>
      <c r="H14" s="218"/>
      <c r="I14" s="218" t="s">
        <v>941</v>
      </c>
      <c r="J14" s="220">
        <v>1210656</v>
      </c>
      <c r="K14" s="200">
        <v>30</v>
      </c>
      <c r="L14" s="221">
        <f t="shared" si="0"/>
        <v>1210656</v>
      </c>
      <c r="M14" s="199"/>
      <c r="N14" s="199"/>
      <c r="O14" s="198" t="s">
        <v>475</v>
      </c>
      <c r="P14" s="198" t="s">
        <v>476</v>
      </c>
      <c r="Q14" s="198" t="s">
        <v>477</v>
      </c>
      <c r="R14" s="198" t="s">
        <v>478</v>
      </c>
      <c r="S14" s="198" t="s">
        <v>479</v>
      </c>
      <c r="T14" s="198" t="s">
        <v>480</v>
      </c>
      <c r="U14" s="198"/>
      <c r="V14" s="198"/>
      <c r="W14" s="198"/>
      <c r="X14" s="198"/>
      <c r="Y14" s="198"/>
      <c r="Z14" s="198"/>
      <c r="AA14" s="199"/>
      <c r="AB14" s="201"/>
      <c r="AC14" s="201"/>
      <c r="AD14" s="201"/>
      <c r="AE14" s="201"/>
      <c r="AF14" s="201"/>
      <c r="AG14" s="201"/>
      <c r="AH14" s="201"/>
      <c r="AI14" s="201"/>
      <c r="AJ14" s="201"/>
      <c r="AK14" s="205"/>
    </row>
    <row r="15" spans="1:37" ht="22.5" customHeight="1">
      <c r="A15" s="216" t="s">
        <v>972</v>
      </c>
      <c r="B15" s="202" t="s">
        <v>372</v>
      </c>
      <c r="C15" s="198" t="s">
        <v>481</v>
      </c>
      <c r="D15" s="198" t="s">
        <v>482</v>
      </c>
      <c r="E15" s="198" t="s">
        <v>483</v>
      </c>
      <c r="F15" s="198" t="s">
        <v>484</v>
      </c>
      <c r="G15" s="198" t="s">
        <v>485</v>
      </c>
      <c r="H15" s="218" t="s">
        <v>388</v>
      </c>
      <c r="I15" s="218" t="s">
        <v>942</v>
      </c>
      <c r="J15" s="220">
        <v>2881855</v>
      </c>
      <c r="K15" s="200">
        <v>30</v>
      </c>
      <c r="L15" s="220">
        <v>2881855</v>
      </c>
      <c r="M15" s="199"/>
      <c r="N15" s="199"/>
      <c r="O15" s="198" t="s">
        <v>486</v>
      </c>
      <c r="P15" s="198" t="s">
        <v>487</v>
      </c>
      <c r="Q15" s="198" t="s">
        <v>488</v>
      </c>
      <c r="R15" s="198" t="s">
        <v>489</v>
      </c>
      <c r="S15" s="198" t="s">
        <v>490</v>
      </c>
      <c r="T15" s="198" t="s">
        <v>491</v>
      </c>
      <c r="U15" s="198"/>
      <c r="V15" s="198"/>
      <c r="W15" s="198"/>
      <c r="X15" s="198"/>
      <c r="Y15" s="198"/>
      <c r="Z15" s="198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5"/>
    </row>
    <row r="16" spans="1:37" ht="22.5" customHeight="1">
      <c r="A16" s="216" t="s">
        <v>973</v>
      </c>
      <c r="B16" s="202" t="s">
        <v>382</v>
      </c>
      <c r="C16" s="198" t="s">
        <v>492</v>
      </c>
      <c r="D16" s="198" t="s">
        <v>493</v>
      </c>
      <c r="E16" s="198" t="s">
        <v>494</v>
      </c>
      <c r="F16" s="198" t="s">
        <v>495</v>
      </c>
      <c r="G16" s="198" t="s">
        <v>387</v>
      </c>
      <c r="H16" s="218" t="s">
        <v>388</v>
      </c>
      <c r="I16" s="218" t="s">
        <v>942</v>
      </c>
      <c r="J16" s="220">
        <v>1729508</v>
      </c>
      <c r="K16" s="200">
        <v>30</v>
      </c>
      <c r="L16" s="220">
        <v>1832362</v>
      </c>
      <c r="M16" s="199"/>
      <c r="N16" s="199"/>
      <c r="O16" s="198" t="s">
        <v>496</v>
      </c>
      <c r="P16" s="198" t="s">
        <v>497</v>
      </c>
      <c r="Q16" s="198" t="s">
        <v>498</v>
      </c>
      <c r="R16" s="198" t="s">
        <v>499</v>
      </c>
      <c r="S16" s="198" t="s">
        <v>500</v>
      </c>
      <c r="T16" s="198" t="s">
        <v>501</v>
      </c>
      <c r="U16" s="198"/>
      <c r="V16" s="198"/>
      <c r="W16" s="198"/>
      <c r="X16" s="198"/>
      <c r="Y16" s="198"/>
      <c r="Z16" s="198"/>
      <c r="AA16" s="199"/>
      <c r="AB16" s="201"/>
      <c r="AC16" s="201"/>
      <c r="AD16" s="201"/>
      <c r="AE16" s="201"/>
      <c r="AF16" s="201"/>
      <c r="AG16" s="201"/>
      <c r="AH16" s="201"/>
      <c r="AI16" s="201"/>
      <c r="AJ16" s="201"/>
      <c r="AK16" s="205"/>
    </row>
    <row r="17" spans="1:37" ht="22.5" customHeight="1">
      <c r="A17" s="216" t="s">
        <v>976</v>
      </c>
      <c r="B17" s="202" t="s">
        <v>372</v>
      </c>
      <c r="C17" s="198" t="s">
        <v>502</v>
      </c>
      <c r="D17" s="198" t="s">
        <v>503</v>
      </c>
      <c r="E17" s="198" t="s">
        <v>504</v>
      </c>
      <c r="F17" s="198" t="s">
        <v>505</v>
      </c>
      <c r="G17" s="198" t="s">
        <v>506</v>
      </c>
      <c r="H17" s="218" t="s">
        <v>378</v>
      </c>
      <c r="I17" s="218" t="s">
        <v>939</v>
      </c>
      <c r="J17" s="220">
        <v>6479324</v>
      </c>
      <c r="K17" s="200">
        <v>30</v>
      </c>
      <c r="L17" s="220">
        <v>6479324</v>
      </c>
      <c r="M17" s="199"/>
      <c r="N17" s="199"/>
      <c r="O17" s="198" t="s">
        <v>507</v>
      </c>
      <c r="P17" s="198" t="s">
        <v>508</v>
      </c>
      <c r="Q17" s="198" t="s">
        <v>504</v>
      </c>
      <c r="R17" s="198"/>
      <c r="S17" s="198" t="s">
        <v>509</v>
      </c>
      <c r="T17" s="198" t="s">
        <v>510</v>
      </c>
      <c r="U17" s="198"/>
      <c r="V17" s="198"/>
      <c r="W17" s="198"/>
      <c r="X17" s="198"/>
      <c r="Y17" s="198"/>
      <c r="Z17" s="198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5"/>
    </row>
    <row r="18" spans="1:37" ht="22.5" customHeight="1">
      <c r="A18" s="216" t="s">
        <v>977</v>
      </c>
      <c r="B18" s="202" t="s">
        <v>382</v>
      </c>
      <c r="C18" s="198" t="s">
        <v>511</v>
      </c>
      <c r="D18" s="198" t="s">
        <v>512</v>
      </c>
      <c r="E18" s="198" t="s">
        <v>513</v>
      </c>
      <c r="F18" s="198" t="s">
        <v>514</v>
      </c>
      <c r="G18" s="198" t="s">
        <v>387</v>
      </c>
      <c r="H18" s="218" t="s">
        <v>388</v>
      </c>
      <c r="I18" s="218" t="s">
        <v>942</v>
      </c>
      <c r="J18" s="220">
        <v>1729508</v>
      </c>
      <c r="K18" s="200">
        <v>30</v>
      </c>
      <c r="L18" s="220">
        <v>2118451</v>
      </c>
      <c r="M18" s="199"/>
      <c r="N18" s="199"/>
      <c r="O18" s="198" t="s">
        <v>515</v>
      </c>
      <c r="P18" s="198" t="s">
        <v>516</v>
      </c>
      <c r="Q18" s="198" t="s">
        <v>513</v>
      </c>
      <c r="R18" s="198"/>
      <c r="S18" s="198" t="s">
        <v>517</v>
      </c>
      <c r="T18" s="198" t="s">
        <v>518</v>
      </c>
      <c r="U18" s="198"/>
      <c r="V18" s="198"/>
      <c r="W18" s="198"/>
      <c r="X18" s="198"/>
      <c r="Y18" s="198"/>
      <c r="Z18" s="198"/>
      <c r="AA18" s="199"/>
      <c r="AB18" s="199"/>
      <c r="AC18" s="201"/>
      <c r="AD18" s="201"/>
      <c r="AE18" s="201"/>
      <c r="AF18" s="201"/>
      <c r="AG18" s="201"/>
      <c r="AH18" s="201"/>
      <c r="AI18" s="201"/>
      <c r="AJ18" s="201"/>
      <c r="AK18" s="205"/>
    </row>
    <row r="19" spans="1:37" ht="22.5" customHeight="1">
      <c r="A19" s="216" t="s">
        <v>978</v>
      </c>
      <c r="B19" s="202" t="s">
        <v>372</v>
      </c>
      <c r="C19" s="198" t="s">
        <v>519</v>
      </c>
      <c r="D19" s="198" t="s">
        <v>520</v>
      </c>
      <c r="E19" s="198" t="s">
        <v>521</v>
      </c>
      <c r="F19" s="198" t="s">
        <v>522</v>
      </c>
      <c r="G19" s="198" t="s">
        <v>523</v>
      </c>
      <c r="H19" s="218" t="s">
        <v>428</v>
      </c>
      <c r="I19" s="218" t="s">
        <v>941</v>
      </c>
      <c r="J19" s="220">
        <v>2449577</v>
      </c>
      <c r="K19" s="200">
        <v>30</v>
      </c>
      <c r="L19" s="220">
        <v>2449577</v>
      </c>
      <c r="M19" s="199"/>
      <c r="N19" s="199"/>
      <c r="O19" s="198" t="s">
        <v>524</v>
      </c>
      <c r="P19" s="198" t="s">
        <v>525</v>
      </c>
      <c r="Q19" s="198" t="s">
        <v>526</v>
      </c>
      <c r="R19" s="198" t="s">
        <v>527</v>
      </c>
      <c r="S19" s="198" t="s">
        <v>528</v>
      </c>
      <c r="T19" s="198" t="s">
        <v>529</v>
      </c>
      <c r="U19" s="198" t="s">
        <v>530</v>
      </c>
      <c r="V19" s="198"/>
      <c r="W19" s="198" t="s">
        <v>531</v>
      </c>
      <c r="X19" s="198"/>
      <c r="Y19" s="198"/>
      <c r="Z19" s="198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5"/>
    </row>
    <row r="20" spans="1:37" ht="22.5" customHeight="1">
      <c r="A20" s="216" t="s">
        <v>979</v>
      </c>
      <c r="B20" s="202" t="s">
        <v>372</v>
      </c>
      <c r="C20" s="198" t="s">
        <v>532</v>
      </c>
      <c r="D20" s="198" t="s">
        <v>533</v>
      </c>
      <c r="E20" s="198" t="s">
        <v>534</v>
      </c>
      <c r="F20" s="198" t="s">
        <v>535</v>
      </c>
      <c r="G20" s="198" t="s">
        <v>536</v>
      </c>
      <c r="H20" s="218" t="s">
        <v>440</v>
      </c>
      <c r="I20" s="218" t="s">
        <v>943</v>
      </c>
      <c r="J20" s="220">
        <v>3602319</v>
      </c>
      <c r="K20" s="200">
        <v>30</v>
      </c>
      <c r="L20" s="220">
        <v>3602319</v>
      </c>
      <c r="M20" s="199"/>
      <c r="N20" s="199"/>
      <c r="O20" s="198" t="s">
        <v>508</v>
      </c>
      <c r="P20" s="198" t="s">
        <v>537</v>
      </c>
      <c r="Q20" s="198" t="s">
        <v>538</v>
      </c>
      <c r="R20" s="198" t="s">
        <v>539</v>
      </c>
      <c r="S20" s="198" t="s">
        <v>540</v>
      </c>
      <c r="T20" s="198" t="s">
        <v>541</v>
      </c>
      <c r="U20" s="198" t="s">
        <v>542</v>
      </c>
      <c r="V20" s="198"/>
      <c r="W20" s="198"/>
      <c r="X20" s="198"/>
      <c r="Y20" s="198"/>
      <c r="Z20" s="198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5"/>
    </row>
    <row r="21" spans="1:37" ht="22.5" customHeight="1">
      <c r="A21" s="216" t="s">
        <v>980</v>
      </c>
      <c r="B21" s="202" t="s">
        <v>372</v>
      </c>
      <c r="C21" s="198" t="s">
        <v>543</v>
      </c>
      <c r="D21" s="198" t="s">
        <v>544</v>
      </c>
      <c r="E21" s="198" t="s">
        <v>545</v>
      </c>
      <c r="F21" s="198" t="s">
        <v>546</v>
      </c>
      <c r="G21" s="198" t="s">
        <v>547</v>
      </c>
      <c r="H21" s="218" t="s">
        <v>440</v>
      </c>
      <c r="I21" s="218" t="s">
        <v>943</v>
      </c>
      <c r="J21" s="220">
        <v>2742506</v>
      </c>
      <c r="K21" s="200">
        <v>30</v>
      </c>
      <c r="L21" s="220">
        <v>2742506</v>
      </c>
      <c r="M21" s="199"/>
      <c r="N21" s="199"/>
      <c r="O21" s="198" t="s">
        <v>508</v>
      </c>
      <c r="P21" s="198" t="s">
        <v>548</v>
      </c>
      <c r="Q21" s="198" t="s">
        <v>416</v>
      </c>
      <c r="R21" s="198" t="s">
        <v>549</v>
      </c>
      <c r="S21" s="198" t="s">
        <v>550</v>
      </c>
      <c r="T21" s="198" t="s">
        <v>551</v>
      </c>
      <c r="U21" s="198" t="s">
        <v>552</v>
      </c>
      <c r="V21" s="198"/>
      <c r="W21" s="198"/>
      <c r="X21" s="198"/>
      <c r="Y21" s="198"/>
      <c r="Z21" s="198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5"/>
    </row>
    <row r="22" spans="1:37" ht="22.5" customHeight="1">
      <c r="A22" s="216" t="s">
        <v>974</v>
      </c>
      <c r="B22" s="202" t="s">
        <v>372</v>
      </c>
      <c r="C22" s="198" t="s">
        <v>553</v>
      </c>
      <c r="D22" s="198" t="s">
        <v>554</v>
      </c>
      <c r="E22" s="198" t="s">
        <v>555</v>
      </c>
      <c r="F22" s="198" t="s">
        <v>556</v>
      </c>
      <c r="G22" s="198" t="s">
        <v>557</v>
      </c>
      <c r="H22" s="218" t="s">
        <v>440</v>
      </c>
      <c r="I22" s="218" t="s">
        <v>943</v>
      </c>
      <c r="J22" s="220">
        <v>3602319</v>
      </c>
      <c r="K22" s="200">
        <v>30</v>
      </c>
      <c r="L22" s="220">
        <v>3602319</v>
      </c>
      <c r="M22" s="199"/>
      <c r="N22" s="199"/>
      <c r="O22" s="198" t="s">
        <v>558</v>
      </c>
      <c r="P22" s="198"/>
      <c r="Q22" s="198" t="s">
        <v>555</v>
      </c>
      <c r="R22" s="198" t="s">
        <v>508</v>
      </c>
      <c r="S22" s="198" t="s">
        <v>559</v>
      </c>
      <c r="T22" s="198" t="s">
        <v>560</v>
      </c>
      <c r="U22" s="198" t="s">
        <v>561</v>
      </c>
      <c r="V22" s="198"/>
      <c r="W22" s="198"/>
      <c r="X22" s="198"/>
      <c r="Y22" s="198"/>
      <c r="Z22" s="198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5"/>
    </row>
    <row r="23" spans="1:37" ht="22.5" customHeight="1">
      <c r="A23" s="216" t="s">
        <v>975</v>
      </c>
      <c r="B23" s="202" t="s">
        <v>372</v>
      </c>
      <c r="C23" s="198" t="s">
        <v>563</v>
      </c>
      <c r="D23" s="198" t="s">
        <v>564</v>
      </c>
      <c r="E23" s="198" t="s">
        <v>565</v>
      </c>
      <c r="F23" s="198" t="s">
        <v>566</v>
      </c>
      <c r="G23" s="198" t="s">
        <v>567</v>
      </c>
      <c r="H23" s="218" t="s">
        <v>464</v>
      </c>
      <c r="I23" s="218" t="s">
        <v>944</v>
      </c>
      <c r="J23" s="220">
        <v>2449577</v>
      </c>
      <c r="K23" s="200">
        <v>30</v>
      </c>
      <c r="L23" s="220">
        <v>2449577</v>
      </c>
      <c r="M23" s="199"/>
      <c r="N23" s="199"/>
      <c r="O23" s="198" t="s">
        <v>568</v>
      </c>
      <c r="P23" s="198" t="s">
        <v>569</v>
      </c>
      <c r="Q23" s="198" t="s">
        <v>565</v>
      </c>
      <c r="R23" s="198" t="s">
        <v>570</v>
      </c>
      <c r="S23" s="198" t="s">
        <v>571</v>
      </c>
      <c r="T23" s="198" t="s">
        <v>572</v>
      </c>
      <c r="U23" s="198"/>
      <c r="V23" s="198"/>
      <c r="W23" s="198"/>
      <c r="X23" s="198"/>
      <c r="Y23" s="198"/>
      <c r="Z23" s="198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5"/>
    </row>
    <row r="24" spans="1:37" ht="22.5" customHeight="1">
      <c r="A24" s="216" t="s">
        <v>981</v>
      </c>
      <c r="B24" s="202" t="s">
        <v>372</v>
      </c>
      <c r="C24" s="198" t="s">
        <v>573</v>
      </c>
      <c r="D24" s="198" t="s">
        <v>574</v>
      </c>
      <c r="E24" s="198" t="s">
        <v>575</v>
      </c>
      <c r="F24" s="198" t="s">
        <v>576</v>
      </c>
      <c r="G24" s="198" t="s">
        <v>577</v>
      </c>
      <c r="H24" s="218" t="s">
        <v>388</v>
      </c>
      <c r="I24" s="218" t="s">
        <v>942</v>
      </c>
      <c r="J24" s="220">
        <v>1705376</v>
      </c>
      <c r="K24" s="200">
        <v>30</v>
      </c>
      <c r="L24" s="220">
        <v>1808230</v>
      </c>
      <c r="M24" s="199"/>
      <c r="N24" s="199"/>
      <c r="O24" s="198" t="s">
        <v>568</v>
      </c>
      <c r="P24" s="198" t="s">
        <v>578</v>
      </c>
      <c r="Q24" s="198" t="s">
        <v>579</v>
      </c>
      <c r="R24" s="198" t="s">
        <v>580</v>
      </c>
      <c r="S24" s="198" t="s">
        <v>581</v>
      </c>
      <c r="T24" s="198" t="s">
        <v>582</v>
      </c>
      <c r="U24" s="198"/>
      <c r="V24" s="198"/>
      <c r="W24" s="198"/>
      <c r="X24" s="198"/>
      <c r="Y24" s="198"/>
      <c r="Z24" s="198"/>
      <c r="AA24" s="199"/>
      <c r="AB24" s="201"/>
      <c r="AC24" s="201"/>
      <c r="AD24" s="201"/>
      <c r="AE24" s="201"/>
      <c r="AF24" s="201"/>
      <c r="AG24" s="201"/>
      <c r="AH24" s="201"/>
      <c r="AI24" s="201"/>
      <c r="AJ24" s="201"/>
      <c r="AK24" s="205"/>
    </row>
    <row r="25" spans="1:37" ht="22.5" customHeight="1">
      <c r="A25" s="216" t="s">
        <v>982</v>
      </c>
      <c r="B25" s="202" t="s">
        <v>382</v>
      </c>
      <c r="C25" s="198" t="s">
        <v>583</v>
      </c>
      <c r="D25" s="198" t="s">
        <v>584</v>
      </c>
      <c r="E25" s="198" t="s">
        <v>585</v>
      </c>
      <c r="F25" s="198" t="s">
        <v>586</v>
      </c>
      <c r="G25" s="198" t="s">
        <v>587</v>
      </c>
      <c r="H25" s="218" t="s">
        <v>440</v>
      </c>
      <c r="I25" s="218" t="s">
        <v>943</v>
      </c>
      <c r="J25" s="220">
        <v>3602319</v>
      </c>
      <c r="K25" s="200">
        <v>30</v>
      </c>
      <c r="L25" s="220">
        <v>3602319</v>
      </c>
      <c r="M25" s="199"/>
      <c r="N25" s="199"/>
      <c r="O25" s="198" t="s">
        <v>588</v>
      </c>
      <c r="P25" s="198" t="s">
        <v>589</v>
      </c>
      <c r="Q25" s="198" t="s">
        <v>590</v>
      </c>
      <c r="R25" s="198" t="s">
        <v>591</v>
      </c>
      <c r="S25" s="198" t="s">
        <v>592</v>
      </c>
      <c r="T25" s="198" t="s">
        <v>593</v>
      </c>
      <c r="U25" s="198"/>
      <c r="V25" s="198"/>
      <c r="W25" s="198"/>
      <c r="X25" s="198"/>
      <c r="Y25" s="198"/>
      <c r="Z25" s="198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5"/>
    </row>
    <row r="26" spans="1:37" ht="22.5" customHeight="1">
      <c r="A26" s="216" t="s">
        <v>984</v>
      </c>
      <c r="B26" s="202" t="s">
        <v>382</v>
      </c>
      <c r="C26" s="198" t="s">
        <v>594</v>
      </c>
      <c r="D26" s="198" t="s">
        <v>595</v>
      </c>
      <c r="E26" s="198" t="s">
        <v>596</v>
      </c>
      <c r="F26" s="198" t="s">
        <v>597</v>
      </c>
      <c r="G26" s="198" t="s">
        <v>387</v>
      </c>
      <c r="H26" s="218" t="s">
        <v>388</v>
      </c>
      <c r="I26" s="218" t="s">
        <v>942</v>
      </c>
      <c r="J26" s="220">
        <v>1729508</v>
      </c>
      <c r="K26" s="200">
        <v>30</v>
      </c>
      <c r="L26" s="220">
        <v>2065485</v>
      </c>
      <c r="M26" s="199"/>
      <c r="N26" s="199"/>
      <c r="O26" s="198" t="s">
        <v>598</v>
      </c>
      <c r="P26" s="198" t="s">
        <v>599</v>
      </c>
      <c r="Q26" s="198" t="s">
        <v>499</v>
      </c>
      <c r="R26" s="198" t="s">
        <v>591</v>
      </c>
      <c r="S26" s="198" t="s">
        <v>600</v>
      </c>
      <c r="T26" s="198" t="s">
        <v>601</v>
      </c>
      <c r="U26" s="198"/>
      <c r="V26" s="198"/>
      <c r="W26" s="198"/>
      <c r="X26" s="198"/>
      <c r="Y26" s="198"/>
      <c r="Z26" s="198"/>
      <c r="AA26" s="199"/>
      <c r="AB26" s="199"/>
      <c r="AC26" s="201"/>
      <c r="AD26" s="201"/>
      <c r="AE26" s="201"/>
      <c r="AF26" s="201"/>
      <c r="AG26" s="201"/>
      <c r="AH26" s="201"/>
      <c r="AI26" s="201"/>
      <c r="AJ26" s="201"/>
      <c r="AK26" s="205"/>
    </row>
    <row r="27" spans="1:37" ht="22.5" customHeight="1">
      <c r="A27" s="216" t="s">
        <v>985</v>
      </c>
      <c r="B27" s="202" t="s">
        <v>382</v>
      </c>
      <c r="C27" s="198" t="s">
        <v>602</v>
      </c>
      <c r="D27" s="198" t="s">
        <v>603</v>
      </c>
      <c r="E27" s="198" t="s">
        <v>604</v>
      </c>
      <c r="F27" s="198" t="s">
        <v>605</v>
      </c>
      <c r="G27" s="198" t="s">
        <v>606</v>
      </c>
      <c r="H27" s="218" t="s">
        <v>440</v>
      </c>
      <c r="I27" s="218" t="s">
        <v>943</v>
      </c>
      <c r="J27" s="220">
        <v>2742506</v>
      </c>
      <c r="K27" s="200">
        <v>30</v>
      </c>
      <c r="L27" s="220">
        <v>2742506</v>
      </c>
      <c r="M27" s="199"/>
      <c r="N27" s="199"/>
      <c r="O27" s="198" t="s">
        <v>607</v>
      </c>
      <c r="P27" s="198" t="s">
        <v>608</v>
      </c>
      <c r="Q27" s="198" t="s">
        <v>609</v>
      </c>
      <c r="R27" s="198" t="s">
        <v>610</v>
      </c>
      <c r="S27" s="198" t="s">
        <v>611</v>
      </c>
      <c r="T27" s="198" t="s">
        <v>612</v>
      </c>
      <c r="U27" s="198"/>
      <c r="V27" s="198"/>
      <c r="W27" s="198"/>
      <c r="X27" s="198"/>
      <c r="Y27" s="198"/>
      <c r="Z27" s="198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5"/>
    </row>
    <row r="28" spans="1:37" ht="22.5" customHeight="1">
      <c r="A28" s="216" t="s">
        <v>986</v>
      </c>
      <c r="B28" s="202" t="s">
        <v>372</v>
      </c>
      <c r="C28" s="198" t="s">
        <v>613</v>
      </c>
      <c r="D28" s="198" t="s">
        <v>614</v>
      </c>
      <c r="E28" s="198" t="s">
        <v>615</v>
      </c>
      <c r="F28" s="198" t="s">
        <v>616</v>
      </c>
      <c r="G28" s="198" t="s">
        <v>617</v>
      </c>
      <c r="H28" s="218" t="s">
        <v>378</v>
      </c>
      <c r="I28" s="218" t="s">
        <v>939</v>
      </c>
      <c r="J28" s="220">
        <v>5632557</v>
      </c>
      <c r="K28" s="200">
        <v>30</v>
      </c>
      <c r="L28" s="220">
        <v>5632557</v>
      </c>
      <c r="M28" s="199"/>
      <c r="N28" s="199"/>
      <c r="O28" s="198" t="s">
        <v>618</v>
      </c>
      <c r="P28" s="198" t="s">
        <v>619</v>
      </c>
      <c r="Q28" s="198" t="s">
        <v>620</v>
      </c>
      <c r="R28" s="198" t="s">
        <v>621</v>
      </c>
      <c r="S28" s="198" t="s">
        <v>622</v>
      </c>
      <c r="T28" s="198" t="s">
        <v>623</v>
      </c>
      <c r="U28" s="198"/>
      <c r="V28" s="198"/>
      <c r="W28" s="198"/>
      <c r="X28" s="198"/>
      <c r="Y28" s="198"/>
      <c r="Z28" s="198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5"/>
    </row>
    <row r="29" spans="1:37" ht="22.5" customHeight="1">
      <c r="A29" s="216" t="s">
        <v>987</v>
      </c>
      <c r="B29" s="202" t="s">
        <v>372</v>
      </c>
      <c r="C29" s="198" t="s">
        <v>624</v>
      </c>
      <c r="D29" s="198" t="s">
        <v>625</v>
      </c>
      <c r="E29" s="198" t="s">
        <v>626</v>
      </c>
      <c r="F29" s="198" t="s">
        <v>627</v>
      </c>
      <c r="G29" s="198" t="s">
        <v>562</v>
      </c>
      <c r="H29" s="218" t="s">
        <v>440</v>
      </c>
      <c r="I29" s="218" t="s">
        <v>943</v>
      </c>
      <c r="J29" s="220">
        <v>5257055</v>
      </c>
      <c r="K29" s="200">
        <v>13</v>
      </c>
      <c r="L29" s="220">
        <v>2278057</v>
      </c>
      <c r="M29" s="199"/>
      <c r="N29" s="199"/>
      <c r="O29" s="198" t="s">
        <v>628</v>
      </c>
      <c r="P29" s="198" t="s">
        <v>629</v>
      </c>
      <c r="Q29" s="198" t="s">
        <v>626</v>
      </c>
      <c r="R29" s="198"/>
      <c r="S29" s="198" t="s">
        <v>630</v>
      </c>
      <c r="T29" s="198" t="s">
        <v>631</v>
      </c>
      <c r="U29" s="198"/>
      <c r="V29" s="198"/>
      <c r="W29" s="198"/>
      <c r="X29" s="198"/>
      <c r="Y29" s="198"/>
      <c r="Z29" s="198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5"/>
    </row>
    <row r="30" spans="1:37" ht="22.5" customHeight="1">
      <c r="A30" s="216" t="s">
        <v>988</v>
      </c>
      <c r="B30" s="202" t="s">
        <v>372</v>
      </c>
      <c r="C30" s="198" t="s">
        <v>632</v>
      </c>
      <c r="D30" s="198" t="s">
        <v>633</v>
      </c>
      <c r="E30" s="198" t="s">
        <v>634</v>
      </c>
      <c r="F30" s="198" t="s">
        <v>635</v>
      </c>
      <c r="G30" s="198" t="s">
        <v>636</v>
      </c>
      <c r="H30" s="218" t="s">
        <v>440</v>
      </c>
      <c r="I30" s="218" t="s">
        <v>943</v>
      </c>
      <c r="J30" s="220">
        <v>3257478</v>
      </c>
      <c r="K30" s="200">
        <v>30</v>
      </c>
      <c r="L30" s="220">
        <v>3257478</v>
      </c>
      <c r="M30" s="199"/>
      <c r="N30" s="199"/>
      <c r="O30" s="198" t="s">
        <v>637</v>
      </c>
      <c r="P30" s="198" t="s">
        <v>638</v>
      </c>
      <c r="Q30" s="198" t="s">
        <v>639</v>
      </c>
      <c r="R30" s="198" t="s">
        <v>640</v>
      </c>
      <c r="S30" s="198" t="s">
        <v>641</v>
      </c>
      <c r="T30" s="198" t="s">
        <v>642</v>
      </c>
      <c r="U30" s="198"/>
      <c r="V30" s="198"/>
      <c r="W30" s="198"/>
      <c r="X30" s="198"/>
      <c r="Y30" s="198"/>
      <c r="Z30" s="198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5"/>
    </row>
    <row r="31" spans="1:37" ht="22.5" customHeight="1">
      <c r="A31" s="216" t="s">
        <v>983</v>
      </c>
      <c r="B31" s="202" t="s">
        <v>372</v>
      </c>
      <c r="C31" s="198" t="s">
        <v>643</v>
      </c>
      <c r="D31" s="198" t="s">
        <v>644</v>
      </c>
      <c r="E31" s="198" t="s">
        <v>645</v>
      </c>
      <c r="F31" s="198" t="s">
        <v>646</v>
      </c>
      <c r="G31" s="198" t="s">
        <v>647</v>
      </c>
      <c r="H31" s="218" t="s">
        <v>440</v>
      </c>
      <c r="I31" s="218" t="s">
        <v>943</v>
      </c>
      <c r="J31" s="220">
        <v>3602319</v>
      </c>
      <c r="K31" s="200">
        <v>30</v>
      </c>
      <c r="L31" s="220">
        <v>3602319</v>
      </c>
      <c r="M31" s="199"/>
      <c r="N31" s="199"/>
      <c r="O31" s="198" t="s">
        <v>648</v>
      </c>
      <c r="P31" s="198" t="s">
        <v>649</v>
      </c>
      <c r="Q31" s="198" t="s">
        <v>650</v>
      </c>
      <c r="R31" s="198" t="s">
        <v>651</v>
      </c>
      <c r="S31" s="198" t="s">
        <v>652</v>
      </c>
      <c r="T31" s="198" t="s">
        <v>653</v>
      </c>
      <c r="U31" s="198"/>
      <c r="V31" s="198"/>
      <c r="W31" s="198"/>
      <c r="X31" s="198"/>
      <c r="Y31" s="198"/>
      <c r="Z31" s="198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5"/>
    </row>
    <row r="32" spans="1:37" ht="22.5" customHeight="1">
      <c r="A32" s="216" t="s">
        <v>989</v>
      </c>
      <c r="B32" s="202" t="s">
        <v>372</v>
      </c>
      <c r="C32" s="198" t="s">
        <v>654</v>
      </c>
      <c r="D32" s="198" t="s">
        <v>655</v>
      </c>
      <c r="E32" s="198" t="s">
        <v>656</v>
      </c>
      <c r="F32" s="198" t="s">
        <v>657</v>
      </c>
      <c r="G32" s="198" t="s">
        <v>658</v>
      </c>
      <c r="H32" s="218" t="s">
        <v>464</v>
      </c>
      <c r="I32" s="218" t="s">
        <v>944</v>
      </c>
      <c r="J32" s="220">
        <v>2337304</v>
      </c>
      <c r="K32" s="200">
        <v>28</v>
      </c>
      <c r="L32" s="220">
        <v>2181484</v>
      </c>
      <c r="M32" s="199"/>
      <c r="N32" s="199"/>
      <c r="O32" s="198" t="s">
        <v>659</v>
      </c>
      <c r="P32" s="198" t="s">
        <v>619</v>
      </c>
      <c r="Q32" s="198" t="s">
        <v>651</v>
      </c>
      <c r="R32" s="198" t="s">
        <v>660</v>
      </c>
      <c r="S32" s="198" t="s">
        <v>661</v>
      </c>
      <c r="T32" s="198" t="s">
        <v>662</v>
      </c>
      <c r="U32" s="198"/>
      <c r="V32" s="198"/>
      <c r="W32" s="198"/>
      <c r="X32" s="198"/>
      <c r="Y32" s="198"/>
      <c r="Z32" s="198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5"/>
    </row>
    <row r="33" spans="1:37" ht="22.5" customHeight="1">
      <c r="A33" s="216" t="s">
        <v>990</v>
      </c>
      <c r="B33" s="202" t="s">
        <v>372</v>
      </c>
      <c r="C33" s="198" t="s">
        <v>663</v>
      </c>
      <c r="D33" s="198" t="s">
        <v>664</v>
      </c>
      <c r="E33" s="198" t="s">
        <v>665</v>
      </c>
      <c r="F33" s="198" t="s">
        <v>666</v>
      </c>
      <c r="G33" s="198" t="s">
        <v>667</v>
      </c>
      <c r="H33" s="218" t="s">
        <v>440</v>
      </c>
      <c r="I33" s="218" t="s">
        <v>943</v>
      </c>
      <c r="J33" s="220">
        <v>3602319</v>
      </c>
      <c r="K33" s="200">
        <v>30</v>
      </c>
      <c r="L33" s="220">
        <v>3602319</v>
      </c>
      <c r="M33" s="199"/>
      <c r="N33" s="199"/>
      <c r="O33" s="198" t="s">
        <v>668</v>
      </c>
      <c r="P33" s="198" t="s">
        <v>669</v>
      </c>
      <c r="Q33" s="198" t="s">
        <v>665</v>
      </c>
      <c r="R33" s="198"/>
      <c r="S33" s="198" t="s">
        <v>670</v>
      </c>
      <c r="T33" s="198" t="s">
        <v>671</v>
      </c>
      <c r="U33" s="198" t="s">
        <v>672</v>
      </c>
      <c r="V33" s="198"/>
      <c r="W33" s="198"/>
      <c r="X33" s="198"/>
      <c r="Y33" s="198"/>
      <c r="Z33" s="198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5"/>
    </row>
    <row r="34" spans="1:37" ht="22.5" customHeight="1">
      <c r="A34" s="216" t="s">
        <v>991</v>
      </c>
      <c r="B34" s="202" t="s">
        <v>372</v>
      </c>
      <c r="C34" s="198" t="s">
        <v>673</v>
      </c>
      <c r="D34" s="198" t="s">
        <v>674</v>
      </c>
      <c r="E34" s="198" t="s">
        <v>675</v>
      </c>
      <c r="F34" s="198" t="s">
        <v>676</v>
      </c>
      <c r="G34" s="198" t="s">
        <v>677</v>
      </c>
      <c r="H34" s="218" t="s">
        <v>440</v>
      </c>
      <c r="I34" s="218" t="s">
        <v>943</v>
      </c>
      <c r="J34" s="220">
        <v>3602319</v>
      </c>
      <c r="K34" s="200">
        <v>30</v>
      </c>
      <c r="L34" s="220">
        <v>3602319</v>
      </c>
      <c r="M34" s="199"/>
      <c r="N34" s="199"/>
      <c r="O34" s="198" t="s">
        <v>678</v>
      </c>
      <c r="P34" s="198" t="s">
        <v>679</v>
      </c>
      <c r="Q34" s="198" t="s">
        <v>675</v>
      </c>
      <c r="R34" s="198"/>
      <c r="S34" s="198" t="s">
        <v>680</v>
      </c>
      <c r="T34" s="198" t="s">
        <v>681</v>
      </c>
      <c r="U34" s="198"/>
      <c r="V34" s="198"/>
      <c r="W34" s="198"/>
      <c r="X34" s="198"/>
      <c r="Y34" s="198"/>
      <c r="Z34" s="198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5"/>
    </row>
    <row r="35" spans="1:37" ht="22.5" customHeight="1">
      <c r="A35" s="216" t="s">
        <v>992</v>
      </c>
      <c r="B35" s="202" t="s">
        <v>372</v>
      </c>
      <c r="C35" s="198" t="s">
        <v>682</v>
      </c>
      <c r="D35" s="198" t="s">
        <v>683</v>
      </c>
      <c r="E35" s="198" t="s">
        <v>397</v>
      </c>
      <c r="F35" s="198" t="s">
        <v>684</v>
      </c>
      <c r="G35" s="198" t="s">
        <v>685</v>
      </c>
      <c r="H35" s="218" t="s">
        <v>440</v>
      </c>
      <c r="I35" s="218" t="s">
        <v>943</v>
      </c>
      <c r="J35" s="220">
        <v>1976581</v>
      </c>
      <c r="K35" s="200">
        <v>30</v>
      </c>
      <c r="L35" s="220">
        <v>1976581</v>
      </c>
      <c r="M35" s="199"/>
      <c r="N35" s="199"/>
      <c r="O35" s="198" t="s">
        <v>390</v>
      </c>
      <c r="P35" s="198" t="s">
        <v>686</v>
      </c>
      <c r="Q35" s="198" t="s">
        <v>397</v>
      </c>
      <c r="R35" s="198"/>
      <c r="S35" s="198" t="s">
        <v>687</v>
      </c>
      <c r="T35" s="198" t="s">
        <v>688</v>
      </c>
      <c r="U35" s="198"/>
      <c r="V35" s="198"/>
      <c r="W35" s="198"/>
      <c r="X35" s="198"/>
      <c r="Y35" s="198"/>
      <c r="Z35" s="198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5"/>
    </row>
    <row r="36" spans="1:37" ht="22.5" customHeight="1">
      <c r="A36" s="216" t="s">
        <v>993</v>
      </c>
      <c r="B36" s="202" t="s">
        <v>382</v>
      </c>
      <c r="C36" s="198" t="s">
        <v>689</v>
      </c>
      <c r="D36" s="198" t="s">
        <v>690</v>
      </c>
      <c r="E36" s="198" t="s">
        <v>691</v>
      </c>
      <c r="F36" s="198" t="s">
        <v>692</v>
      </c>
      <c r="G36" s="198" t="s">
        <v>418</v>
      </c>
      <c r="H36" s="218"/>
      <c r="I36" s="218" t="s">
        <v>941</v>
      </c>
      <c r="J36" s="220">
        <v>1210656</v>
      </c>
      <c r="K36" s="200">
        <v>30</v>
      </c>
      <c r="L36" s="220">
        <v>1313510</v>
      </c>
      <c r="M36" s="199"/>
      <c r="N36" s="199"/>
      <c r="O36" s="198" t="s">
        <v>693</v>
      </c>
      <c r="P36" s="198" t="s">
        <v>694</v>
      </c>
      <c r="Q36" s="198" t="s">
        <v>695</v>
      </c>
      <c r="R36" s="198" t="s">
        <v>696</v>
      </c>
      <c r="S36" s="198" t="s">
        <v>697</v>
      </c>
      <c r="T36" s="198" t="s">
        <v>422</v>
      </c>
      <c r="U36" s="198"/>
      <c r="V36" s="198"/>
      <c r="W36" s="198"/>
      <c r="X36" s="198"/>
      <c r="Y36" s="198"/>
      <c r="Z36" s="198"/>
      <c r="AA36" s="199"/>
      <c r="AB36" s="201"/>
      <c r="AC36" s="201"/>
      <c r="AD36" s="201"/>
      <c r="AE36" s="201"/>
      <c r="AF36" s="201"/>
      <c r="AG36" s="201"/>
      <c r="AH36" s="201"/>
      <c r="AI36" s="201"/>
      <c r="AJ36" s="201"/>
      <c r="AK36" s="205"/>
    </row>
    <row r="37" spans="1:37" ht="22.5" customHeight="1">
      <c r="A37" s="216" t="s">
        <v>994</v>
      </c>
      <c r="B37" s="202" t="s">
        <v>372</v>
      </c>
      <c r="C37" s="198" t="s">
        <v>698</v>
      </c>
      <c r="D37" s="198" t="s">
        <v>699</v>
      </c>
      <c r="E37" s="198" t="s">
        <v>700</v>
      </c>
      <c r="F37" s="198" t="s">
        <v>701</v>
      </c>
      <c r="G37" s="198" t="s">
        <v>702</v>
      </c>
      <c r="H37" s="218" t="s">
        <v>440</v>
      </c>
      <c r="I37" s="218" t="s">
        <v>943</v>
      </c>
      <c r="J37" s="220">
        <v>3602316</v>
      </c>
      <c r="K37" s="200">
        <v>30</v>
      </c>
      <c r="L37" s="220">
        <v>3602316</v>
      </c>
      <c r="M37" s="199"/>
      <c r="N37" s="199"/>
      <c r="O37" s="198" t="s">
        <v>703</v>
      </c>
      <c r="P37" s="198" t="s">
        <v>430</v>
      </c>
      <c r="Q37" s="198" t="s">
        <v>651</v>
      </c>
      <c r="R37" s="198" t="s">
        <v>704</v>
      </c>
      <c r="S37" s="198" t="s">
        <v>705</v>
      </c>
      <c r="T37" s="198" t="s">
        <v>706</v>
      </c>
      <c r="U37" s="198"/>
      <c r="V37" s="198"/>
      <c r="W37" s="198"/>
      <c r="X37" s="198"/>
      <c r="Y37" s="198"/>
      <c r="Z37" s="198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5"/>
    </row>
    <row r="38" spans="1:37" ht="22.5" customHeight="1">
      <c r="A38" s="216" t="s">
        <v>995</v>
      </c>
      <c r="B38" s="202" t="s">
        <v>382</v>
      </c>
      <c r="C38" s="198" t="s">
        <v>707</v>
      </c>
      <c r="D38" s="198" t="s">
        <v>708</v>
      </c>
      <c r="E38" s="198" t="s">
        <v>709</v>
      </c>
      <c r="F38" s="198" t="s">
        <v>710</v>
      </c>
      <c r="G38" s="198" t="s">
        <v>711</v>
      </c>
      <c r="H38" s="218" t="s">
        <v>440</v>
      </c>
      <c r="I38" s="218" t="s">
        <v>943</v>
      </c>
      <c r="J38" s="220">
        <v>3602319</v>
      </c>
      <c r="K38" s="200">
        <v>30</v>
      </c>
      <c r="L38" s="220">
        <v>3602319</v>
      </c>
      <c r="M38" s="199"/>
      <c r="N38" s="199"/>
      <c r="O38" s="198" t="s">
        <v>703</v>
      </c>
      <c r="P38" s="198" t="s">
        <v>442</v>
      </c>
      <c r="Q38" s="198" t="s">
        <v>712</v>
      </c>
      <c r="R38" s="198" t="s">
        <v>713</v>
      </c>
      <c r="S38" s="198" t="s">
        <v>714</v>
      </c>
      <c r="T38" s="198" t="s">
        <v>715</v>
      </c>
      <c r="U38" s="198"/>
      <c r="V38" s="198"/>
      <c r="W38" s="198"/>
      <c r="X38" s="198"/>
      <c r="Y38" s="198"/>
      <c r="Z38" s="198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5"/>
    </row>
    <row r="39" spans="1:37" ht="22.5" customHeight="1">
      <c r="A39" s="216" t="s">
        <v>996</v>
      </c>
      <c r="B39" s="202" t="s">
        <v>382</v>
      </c>
      <c r="C39" s="198" t="s">
        <v>716</v>
      </c>
      <c r="D39" s="198" t="s">
        <v>717</v>
      </c>
      <c r="E39" s="198" t="s">
        <v>718</v>
      </c>
      <c r="F39" s="198" t="s">
        <v>719</v>
      </c>
      <c r="G39" s="198" t="s">
        <v>387</v>
      </c>
      <c r="H39" s="218" t="s">
        <v>388</v>
      </c>
      <c r="I39" s="218" t="s">
        <v>942</v>
      </c>
      <c r="J39" s="220">
        <v>1729508</v>
      </c>
      <c r="K39" s="200">
        <v>30</v>
      </c>
      <c r="L39" s="220">
        <v>1981893</v>
      </c>
      <c r="M39" s="199"/>
      <c r="N39" s="199"/>
      <c r="O39" s="198" t="s">
        <v>720</v>
      </c>
      <c r="P39" s="198" t="s">
        <v>721</v>
      </c>
      <c r="Q39" s="198" t="s">
        <v>513</v>
      </c>
      <c r="R39" s="198" t="s">
        <v>722</v>
      </c>
      <c r="S39" s="198" t="s">
        <v>723</v>
      </c>
      <c r="T39" s="198" t="s">
        <v>724</v>
      </c>
      <c r="U39" s="198"/>
      <c r="V39" s="198"/>
      <c r="W39" s="198"/>
      <c r="X39" s="198"/>
      <c r="Y39" s="198"/>
      <c r="Z39" s="198"/>
      <c r="AA39" s="199"/>
      <c r="AB39" s="199"/>
      <c r="AC39" s="201"/>
      <c r="AD39" s="201"/>
      <c r="AE39" s="201"/>
      <c r="AF39" s="201"/>
      <c r="AG39" s="201"/>
      <c r="AH39" s="201"/>
      <c r="AI39" s="201"/>
      <c r="AJ39" s="201"/>
      <c r="AK39" s="205"/>
    </row>
    <row r="40" spans="1:37" ht="22.5" customHeight="1">
      <c r="A40" s="216" t="s">
        <v>997</v>
      </c>
      <c r="B40" s="202" t="s">
        <v>458</v>
      </c>
      <c r="C40" s="198" t="s">
        <v>725</v>
      </c>
      <c r="D40" s="198" t="s">
        <v>726</v>
      </c>
      <c r="E40" s="198" t="s">
        <v>727</v>
      </c>
      <c r="F40" s="198" t="s">
        <v>728</v>
      </c>
      <c r="G40" s="198" t="s">
        <v>729</v>
      </c>
      <c r="H40" s="218" t="s">
        <v>440</v>
      </c>
      <c r="I40" s="218" t="s">
        <v>943</v>
      </c>
      <c r="J40" s="220">
        <v>2665716</v>
      </c>
      <c r="K40" s="200">
        <v>30</v>
      </c>
      <c r="L40" s="220">
        <v>2665716</v>
      </c>
      <c r="M40" s="199"/>
      <c r="N40" s="199"/>
      <c r="O40" s="198" t="s">
        <v>730</v>
      </c>
      <c r="P40" s="198" t="s">
        <v>731</v>
      </c>
      <c r="Q40" s="198" t="s">
        <v>727</v>
      </c>
      <c r="R40" s="198"/>
      <c r="S40" s="198" t="s">
        <v>732</v>
      </c>
      <c r="T40" s="198" t="s">
        <v>733</v>
      </c>
      <c r="U40" s="198"/>
      <c r="V40" s="198"/>
      <c r="W40" s="198"/>
      <c r="X40" s="198"/>
      <c r="Y40" s="198"/>
      <c r="Z40" s="198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5"/>
    </row>
    <row r="41" spans="1:37" ht="22.5" customHeight="1">
      <c r="A41" s="216" t="s">
        <v>998</v>
      </c>
      <c r="B41" s="202" t="s">
        <v>372</v>
      </c>
      <c r="C41" s="198" t="s">
        <v>734</v>
      </c>
      <c r="D41" s="198" t="s">
        <v>735</v>
      </c>
      <c r="E41" s="198" t="s">
        <v>736</v>
      </c>
      <c r="F41" s="198" t="s">
        <v>737</v>
      </c>
      <c r="G41" s="198" t="s">
        <v>738</v>
      </c>
      <c r="H41" s="218" t="s">
        <v>440</v>
      </c>
      <c r="I41" s="218" t="s">
        <v>943</v>
      </c>
      <c r="J41" s="220">
        <v>3602319</v>
      </c>
      <c r="K41" s="200">
        <v>30</v>
      </c>
      <c r="L41" s="220">
        <v>3602319</v>
      </c>
      <c r="M41" s="199"/>
      <c r="N41" s="199"/>
      <c r="O41" s="198" t="s">
        <v>739</v>
      </c>
      <c r="P41" s="198" t="s">
        <v>740</v>
      </c>
      <c r="Q41" s="198" t="s">
        <v>741</v>
      </c>
      <c r="R41" s="198" t="s">
        <v>742</v>
      </c>
      <c r="S41" s="198" t="s">
        <v>743</v>
      </c>
      <c r="T41" s="198" t="s">
        <v>744</v>
      </c>
      <c r="U41" s="198"/>
      <c r="V41" s="198"/>
      <c r="W41" s="198"/>
      <c r="X41" s="198"/>
      <c r="Y41" s="198"/>
      <c r="Z41" s="198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5"/>
    </row>
    <row r="42" spans="1:37" ht="22.5" customHeight="1">
      <c r="A42" s="216" t="s">
        <v>999</v>
      </c>
      <c r="B42" s="202" t="s">
        <v>382</v>
      </c>
      <c r="C42" s="198" t="s">
        <v>745</v>
      </c>
      <c r="D42" s="198" t="s">
        <v>746</v>
      </c>
      <c r="E42" s="198" t="s">
        <v>747</v>
      </c>
      <c r="F42" s="198" t="s">
        <v>748</v>
      </c>
      <c r="G42" s="198" t="s">
        <v>749</v>
      </c>
      <c r="H42" s="218" t="s">
        <v>440</v>
      </c>
      <c r="I42" s="218" t="s">
        <v>943</v>
      </c>
      <c r="J42" s="220">
        <v>3602319</v>
      </c>
      <c r="K42" s="200">
        <v>30</v>
      </c>
      <c r="L42" s="220">
        <v>3602319</v>
      </c>
      <c r="M42" s="199"/>
      <c r="N42" s="199"/>
      <c r="O42" s="198" t="s">
        <v>750</v>
      </c>
      <c r="P42" s="198"/>
      <c r="Q42" s="198" t="s">
        <v>751</v>
      </c>
      <c r="R42" s="198" t="s">
        <v>558</v>
      </c>
      <c r="S42" s="198" t="s">
        <v>752</v>
      </c>
      <c r="T42" s="198" t="s">
        <v>753</v>
      </c>
      <c r="U42" s="198" t="s">
        <v>754</v>
      </c>
      <c r="V42" s="198"/>
      <c r="W42" s="198"/>
      <c r="X42" s="198"/>
      <c r="Y42" s="198"/>
      <c r="Z42" s="198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5"/>
    </row>
    <row r="43" spans="1:37" ht="22.5" customHeight="1">
      <c r="A43" s="216" t="s">
        <v>1000</v>
      </c>
      <c r="B43" s="202" t="s">
        <v>382</v>
      </c>
      <c r="C43" s="198" t="s">
        <v>755</v>
      </c>
      <c r="D43" s="198" t="s">
        <v>756</v>
      </c>
      <c r="E43" s="198" t="s">
        <v>757</v>
      </c>
      <c r="F43" s="198" t="s">
        <v>758</v>
      </c>
      <c r="G43" s="198" t="s">
        <v>677</v>
      </c>
      <c r="H43" s="218" t="s">
        <v>440</v>
      </c>
      <c r="I43" s="218" t="s">
        <v>943</v>
      </c>
      <c r="J43" s="220">
        <v>4610968</v>
      </c>
      <c r="K43" s="200">
        <v>30</v>
      </c>
      <c r="L43" s="220">
        <v>4610968</v>
      </c>
      <c r="M43" s="199"/>
      <c r="N43" s="199"/>
      <c r="O43" s="198" t="s">
        <v>558</v>
      </c>
      <c r="P43" s="198" t="s">
        <v>607</v>
      </c>
      <c r="Q43" s="198" t="s">
        <v>590</v>
      </c>
      <c r="R43" s="198" t="s">
        <v>759</v>
      </c>
      <c r="S43" s="198" t="s">
        <v>760</v>
      </c>
      <c r="T43" s="198" t="s">
        <v>761</v>
      </c>
      <c r="U43" s="198" t="s">
        <v>762</v>
      </c>
      <c r="V43" s="198"/>
      <c r="W43" s="198" t="s">
        <v>763</v>
      </c>
      <c r="X43" s="198"/>
      <c r="Y43" s="198"/>
      <c r="Z43" s="198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5"/>
    </row>
    <row r="44" spans="1:37" ht="22.5" customHeight="1">
      <c r="A44" s="216" t="s">
        <v>1001</v>
      </c>
      <c r="B44" s="202" t="s">
        <v>372</v>
      </c>
      <c r="C44" s="198" t="s">
        <v>764</v>
      </c>
      <c r="D44" s="198" t="s">
        <v>765</v>
      </c>
      <c r="E44" s="198" t="s">
        <v>766</v>
      </c>
      <c r="F44" s="198" t="s">
        <v>767</v>
      </c>
      <c r="G44" s="198" t="s">
        <v>768</v>
      </c>
      <c r="H44" s="218" t="s">
        <v>464</v>
      </c>
      <c r="I44" s="218" t="s">
        <v>944</v>
      </c>
      <c r="J44" s="220">
        <v>2449577</v>
      </c>
      <c r="K44" s="200">
        <v>30</v>
      </c>
      <c r="L44" s="220">
        <v>2449577</v>
      </c>
      <c r="M44" s="199"/>
      <c r="N44" s="199"/>
      <c r="O44" s="198" t="s">
        <v>769</v>
      </c>
      <c r="P44" s="198" t="s">
        <v>410</v>
      </c>
      <c r="Q44" s="198" t="s">
        <v>770</v>
      </c>
      <c r="R44" s="198" t="s">
        <v>771</v>
      </c>
      <c r="S44" s="198" t="s">
        <v>772</v>
      </c>
      <c r="T44" s="198" t="s">
        <v>773</v>
      </c>
      <c r="U44" s="198"/>
      <c r="V44" s="198"/>
      <c r="W44" s="198"/>
      <c r="X44" s="198"/>
      <c r="Y44" s="198"/>
      <c r="Z44" s="198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5"/>
    </row>
    <row r="45" spans="1:37" ht="22.5" customHeight="1">
      <c r="A45" s="216" t="s">
        <v>1002</v>
      </c>
      <c r="B45" s="202" t="s">
        <v>382</v>
      </c>
      <c r="C45" s="198" t="s">
        <v>774</v>
      </c>
      <c r="D45" s="198" t="s">
        <v>775</v>
      </c>
      <c r="E45" s="198" t="s">
        <v>776</v>
      </c>
      <c r="F45" s="198" t="s">
        <v>777</v>
      </c>
      <c r="G45" s="198" t="s">
        <v>387</v>
      </c>
      <c r="H45" s="218" t="s">
        <v>388</v>
      </c>
      <c r="I45" s="218" t="s">
        <v>942</v>
      </c>
      <c r="J45" s="220">
        <v>1729508</v>
      </c>
      <c r="K45" s="200">
        <v>30</v>
      </c>
      <c r="L45" s="220">
        <v>2040264</v>
      </c>
      <c r="M45" s="199"/>
      <c r="N45" s="199"/>
      <c r="O45" s="198" t="s">
        <v>778</v>
      </c>
      <c r="P45" s="198" t="s">
        <v>779</v>
      </c>
      <c r="Q45" s="198" t="s">
        <v>780</v>
      </c>
      <c r="R45" s="198" t="s">
        <v>781</v>
      </c>
      <c r="S45" s="198" t="s">
        <v>782</v>
      </c>
      <c r="T45" s="198" t="s">
        <v>783</v>
      </c>
      <c r="U45" s="198"/>
      <c r="V45" s="198"/>
      <c r="W45" s="198"/>
      <c r="X45" s="198"/>
      <c r="Y45" s="198"/>
      <c r="Z45" s="198"/>
      <c r="AA45" s="199"/>
      <c r="AB45" s="199"/>
      <c r="AC45" s="201"/>
      <c r="AD45" s="201"/>
      <c r="AE45" s="201"/>
      <c r="AF45" s="201"/>
      <c r="AG45" s="201"/>
      <c r="AH45" s="201"/>
      <c r="AI45" s="201"/>
      <c r="AJ45" s="201"/>
      <c r="AK45" s="205"/>
    </row>
    <row r="46" spans="1:37" ht="22.5" customHeight="1">
      <c r="A46" s="216" t="s">
        <v>1003</v>
      </c>
      <c r="B46" s="202" t="s">
        <v>458</v>
      </c>
      <c r="C46" s="198" t="s">
        <v>784</v>
      </c>
      <c r="D46" s="198" t="s">
        <v>785</v>
      </c>
      <c r="E46" s="198" t="s">
        <v>786</v>
      </c>
      <c r="F46" s="198" t="s">
        <v>787</v>
      </c>
      <c r="G46" s="198" t="s">
        <v>788</v>
      </c>
      <c r="H46" s="218" t="s">
        <v>464</v>
      </c>
      <c r="I46" s="218" t="s">
        <v>944</v>
      </c>
      <c r="J46" s="220">
        <v>2665716</v>
      </c>
      <c r="K46" s="200">
        <v>30</v>
      </c>
      <c r="L46" s="220">
        <v>2665716</v>
      </c>
      <c r="M46" s="199"/>
      <c r="N46" s="199"/>
      <c r="O46" s="198" t="s">
        <v>789</v>
      </c>
      <c r="P46" s="198" t="s">
        <v>402</v>
      </c>
      <c r="Q46" s="198" t="s">
        <v>790</v>
      </c>
      <c r="R46" s="198" t="s">
        <v>791</v>
      </c>
      <c r="S46" s="198" t="s">
        <v>792</v>
      </c>
      <c r="T46" s="198" t="s">
        <v>793</v>
      </c>
      <c r="U46" s="198"/>
      <c r="V46" s="198"/>
      <c r="W46" s="198"/>
      <c r="X46" s="198"/>
      <c r="Y46" s="198"/>
      <c r="Z46" s="198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5"/>
    </row>
    <row r="47" spans="1:37" ht="22.5" customHeight="1">
      <c r="A47" s="216" t="s">
        <v>1004</v>
      </c>
      <c r="B47" s="202" t="s">
        <v>372</v>
      </c>
      <c r="C47" s="198" t="s">
        <v>794</v>
      </c>
      <c r="D47" s="198" t="s">
        <v>795</v>
      </c>
      <c r="E47" s="198" t="s">
        <v>796</v>
      </c>
      <c r="F47" s="198" t="s">
        <v>638</v>
      </c>
      <c r="G47" s="198" t="s">
        <v>797</v>
      </c>
      <c r="H47" s="218" t="s">
        <v>378</v>
      </c>
      <c r="I47" s="218" t="s">
        <v>939</v>
      </c>
      <c r="J47" s="220">
        <v>5632557</v>
      </c>
      <c r="K47" s="200">
        <v>30</v>
      </c>
      <c r="L47" s="220">
        <v>5632557</v>
      </c>
      <c r="M47" s="199"/>
      <c r="N47" s="199"/>
      <c r="O47" s="198" t="s">
        <v>638</v>
      </c>
      <c r="P47" s="198" t="s">
        <v>798</v>
      </c>
      <c r="Q47" s="198" t="s">
        <v>796</v>
      </c>
      <c r="R47" s="198" t="s">
        <v>799</v>
      </c>
      <c r="S47" s="198" t="s">
        <v>800</v>
      </c>
      <c r="T47" s="198" t="s">
        <v>801</v>
      </c>
      <c r="U47" s="198" t="s">
        <v>802</v>
      </c>
      <c r="V47" s="198"/>
      <c r="W47" s="198"/>
      <c r="X47" s="198"/>
      <c r="Y47" s="198"/>
      <c r="Z47" s="198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5"/>
    </row>
    <row r="48" spans="1:37" ht="22.5" customHeight="1">
      <c r="A48" s="216" t="s">
        <v>1005</v>
      </c>
      <c r="B48" s="202" t="s">
        <v>382</v>
      </c>
      <c r="C48" s="198" t="s">
        <v>803</v>
      </c>
      <c r="D48" s="198" t="s">
        <v>804</v>
      </c>
      <c r="E48" s="198" t="s">
        <v>805</v>
      </c>
      <c r="F48" s="198" t="s">
        <v>806</v>
      </c>
      <c r="G48" s="198" t="s">
        <v>418</v>
      </c>
      <c r="H48" s="218"/>
      <c r="I48" s="218" t="s">
        <v>941</v>
      </c>
      <c r="J48" s="220">
        <v>1210656</v>
      </c>
      <c r="K48" s="200">
        <v>30</v>
      </c>
      <c r="L48" s="220">
        <v>1313510</v>
      </c>
      <c r="M48" s="199"/>
      <c r="N48" s="199"/>
      <c r="O48" s="198" t="s">
        <v>807</v>
      </c>
      <c r="P48" s="198" t="s">
        <v>808</v>
      </c>
      <c r="Q48" s="198" t="s">
        <v>809</v>
      </c>
      <c r="R48" s="198" t="s">
        <v>590</v>
      </c>
      <c r="S48" s="198" t="s">
        <v>810</v>
      </c>
      <c r="T48" s="198" t="s">
        <v>811</v>
      </c>
      <c r="U48" s="198"/>
      <c r="V48" s="198"/>
      <c r="W48" s="198"/>
      <c r="X48" s="198"/>
      <c r="Y48" s="198"/>
      <c r="Z48" s="198"/>
      <c r="AA48" s="199"/>
      <c r="AB48" s="201"/>
      <c r="AC48" s="201"/>
      <c r="AD48" s="201"/>
      <c r="AE48" s="201"/>
      <c r="AF48" s="201"/>
      <c r="AG48" s="201"/>
      <c r="AH48" s="201"/>
      <c r="AI48" s="201"/>
      <c r="AJ48" s="201"/>
      <c r="AK48" s="205"/>
    </row>
    <row r="49" spans="1:37" ht="22.5" customHeight="1">
      <c r="A49" s="216" t="s">
        <v>1006</v>
      </c>
      <c r="B49" s="202" t="s">
        <v>372</v>
      </c>
      <c r="C49" s="198" t="s">
        <v>812</v>
      </c>
      <c r="D49" s="198" t="s">
        <v>813</v>
      </c>
      <c r="E49" s="198" t="s">
        <v>814</v>
      </c>
      <c r="F49" s="198" t="s">
        <v>815</v>
      </c>
      <c r="G49" s="198" t="s">
        <v>816</v>
      </c>
      <c r="H49" s="218" t="s">
        <v>378</v>
      </c>
      <c r="I49" s="218" t="s">
        <v>939</v>
      </c>
      <c r="J49" s="220">
        <v>5632557</v>
      </c>
      <c r="K49" s="200">
        <v>30</v>
      </c>
      <c r="L49" s="220">
        <v>5632557</v>
      </c>
      <c r="M49" s="199"/>
      <c r="N49" s="199"/>
      <c r="O49" s="198" t="s">
        <v>815</v>
      </c>
      <c r="P49" s="198" t="s">
        <v>429</v>
      </c>
      <c r="Q49" s="198" t="s">
        <v>814</v>
      </c>
      <c r="R49" s="198" t="s">
        <v>610</v>
      </c>
      <c r="S49" s="198" t="s">
        <v>817</v>
      </c>
      <c r="T49" s="198" t="s">
        <v>818</v>
      </c>
      <c r="U49" s="198"/>
      <c r="V49" s="198"/>
      <c r="W49" s="198"/>
      <c r="X49" s="198"/>
      <c r="Y49" s="198"/>
      <c r="Z49" s="198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5"/>
    </row>
    <row r="50" spans="1:37" ht="22.5" customHeight="1">
      <c r="A50" s="216" t="s">
        <v>1007</v>
      </c>
      <c r="B50" s="202" t="s">
        <v>372</v>
      </c>
      <c r="C50" s="198" t="s">
        <v>819</v>
      </c>
      <c r="D50" s="198" t="s">
        <v>820</v>
      </c>
      <c r="E50" s="198" t="s">
        <v>821</v>
      </c>
      <c r="F50" s="198" t="s">
        <v>822</v>
      </c>
      <c r="G50" s="198" t="s">
        <v>823</v>
      </c>
      <c r="H50" s="218" t="s">
        <v>440</v>
      </c>
      <c r="I50" s="218" t="s">
        <v>943</v>
      </c>
      <c r="J50" s="220">
        <v>3602319</v>
      </c>
      <c r="K50" s="200">
        <v>30</v>
      </c>
      <c r="L50" s="220">
        <v>3602319</v>
      </c>
      <c r="M50" s="199"/>
      <c r="N50" s="199"/>
      <c r="O50" s="198" t="s">
        <v>824</v>
      </c>
      <c r="P50" s="198" t="s">
        <v>825</v>
      </c>
      <c r="Q50" s="198" t="s">
        <v>826</v>
      </c>
      <c r="R50" s="198" t="s">
        <v>827</v>
      </c>
      <c r="S50" s="198" t="s">
        <v>828</v>
      </c>
      <c r="T50" s="198" t="s">
        <v>829</v>
      </c>
      <c r="U50" s="198"/>
      <c r="V50" s="198"/>
      <c r="W50" s="198"/>
      <c r="X50" s="198"/>
      <c r="Y50" s="198"/>
      <c r="Z50" s="198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5"/>
    </row>
    <row r="51" spans="1:37" ht="22.5" customHeight="1">
      <c r="A51" s="216" t="s">
        <v>1008</v>
      </c>
      <c r="B51" s="202" t="s">
        <v>382</v>
      </c>
      <c r="C51" s="198" t="s">
        <v>830</v>
      </c>
      <c r="D51" s="198" t="s">
        <v>831</v>
      </c>
      <c r="E51" s="198" t="s">
        <v>832</v>
      </c>
      <c r="F51" s="198" t="s">
        <v>833</v>
      </c>
      <c r="G51" s="198" t="s">
        <v>418</v>
      </c>
      <c r="H51" s="218"/>
      <c r="I51" s="218" t="s">
        <v>941</v>
      </c>
      <c r="J51" s="220">
        <v>1210656</v>
      </c>
      <c r="K51" s="200">
        <v>30</v>
      </c>
      <c r="L51" s="220">
        <v>1313510</v>
      </c>
      <c r="M51" s="199"/>
      <c r="N51" s="199"/>
      <c r="O51" s="198" t="s">
        <v>524</v>
      </c>
      <c r="P51" s="198"/>
      <c r="Q51" s="198" t="s">
        <v>832</v>
      </c>
      <c r="R51" s="198" t="s">
        <v>834</v>
      </c>
      <c r="S51" s="198" t="s">
        <v>835</v>
      </c>
      <c r="T51" s="198" t="s">
        <v>836</v>
      </c>
      <c r="U51" s="198" t="s">
        <v>837</v>
      </c>
      <c r="V51" s="198"/>
      <c r="W51" s="198"/>
      <c r="X51" s="198"/>
      <c r="Y51" s="198"/>
      <c r="Z51" s="198"/>
      <c r="AA51" s="199"/>
      <c r="AB51" s="201"/>
      <c r="AC51" s="201"/>
      <c r="AD51" s="201"/>
      <c r="AE51" s="201"/>
      <c r="AF51" s="201"/>
      <c r="AG51" s="201"/>
      <c r="AH51" s="201"/>
      <c r="AI51" s="201"/>
      <c r="AJ51" s="201"/>
      <c r="AK51" s="205"/>
    </row>
    <row r="52" spans="1:37" ht="22.5" customHeight="1">
      <c r="A52" s="216" t="s">
        <v>1009</v>
      </c>
      <c r="B52" s="202" t="s">
        <v>458</v>
      </c>
      <c r="C52" s="198" t="s">
        <v>838</v>
      </c>
      <c r="D52" s="198" t="s">
        <v>839</v>
      </c>
      <c r="E52" s="198" t="s">
        <v>840</v>
      </c>
      <c r="F52" s="198" t="s">
        <v>841</v>
      </c>
      <c r="G52" s="198" t="s">
        <v>842</v>
      </c>
      <c r="H52" s="218" t="s">
        <v>440</v>
      </c>
      <c r="I52" s="218" t="s">
        <v>943</v>
      </c>
      <c r="J52" s="220">
        <v>3602319</v>
      </c>
      <c r="K52" s="200">
        <v>30</v>
      </c>
      <c r="L52" s="220">
        <v>3602319</v>
      </c>
      <c r="M52" s="199"/>
      <c r="N52" s="199"/>
      <c r="O52" s="198" t="s">
        <v>834</v>
      </c>
      <c r="P52" s="198" t="s">
        <v>843</v>
      </c>
      <c r="Q52" s="198" t="s">
        <v>844</v>
      </c>
      <c r="R52" s="198" t="s">
        <v>845</v>
      </c>
      <c r="S52" s="198" t="s">
        <v>846</v>
      </c>
      <c r="T52" s="198" t="s">
        <v>847</v>
      </c>
      <c r="U52" s="198"/>
      <c r="V52" s="198"/>
      <c r="W52" s="198"/>
      <c r="X52" s="198"/>
      <c r="Y52" s="198"/>
      <c r="Z52" s="198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5"/>
    </row>
    <row r="53" spans="1:37" ht="22.5" customHeight="1">
      <c r="A53" s="216" t="s">
        <v>1010</v>
      </c>
      <c r="B53" s="202" t="s">
        <v>382</v>
      </c>
      <c r="C53" s="198" t="s">
        <v>848</v>
      </c>
      <c r="D53" s="198" t="s">
        <v>849</v>
      </c>
      <c r="E53" s="198" t="s">
        <v>850</v>
      </c>
      <c r="F53" s="198" t="s">
        <v>851</v>
      </c>
      <c r="G53" s="198" t="s">
        <v>387</v>
      </c>
      <c r="H53" s="218" t="s">
        <v>388</v>
      </c>
      <c r="I53" s="218" t="s">
        <v>942</v>
      </c>
      <c r="J53" s="220">
        <v>1729508</v>
      </c>
      <c r="K53" s="200">
        <v>30</v>
      </c>
      <c r="L53" s="220">
        <v>2257173</v>
      </c>
      <c r="M53" s="199"/>
      <c r="N53" s="199"/>
      <c r="O53" s="198" t="s">
        <v>851</v>
      </c>
      <c r="P53" s="198"/>
      <c r="Q53" s="198" t="s">
        <v>809</v>
      </c>
      <c r="R53" s="198" t="s">
        <v>759</v>
      </c>
      <c r="S53" s="198" t="s">
        <v>852</v>
      </c>
      <c r="T53" s="198" t="s">
        <v>853</v>
      </c>
      <c r="U53" s="198"/>
      <c r="V53" s="198"/>
      <c r="W53" s="198"/>
      <c r="X53" s="198"/>
      <c r="Y53" s="198"/>
      <c r="Z53" s="198"/>
      <c r="AA53" s="199"/>
      <c r="AB53" s="199"/>
      <c r="AC53" s="201"/>
      <c r="AD53" s="201"/>
      <c r="AE53" s="201"/>
      <c r="AF53" s="201"/>
      <c r="AG53" s="201"/>
      <c r="AH53" s="201"/>
      <c r="AI53" s="201"/>
      <c r="AJ53" s="201"/>
      <c r="AK53" s="205"/>
    </row>
    <row r="54" spans="1:37" ht="22.5" customHeight="1">
      <c r="A54" s="216" t="s">
        <v>1011</v>
      </c>
      <c r="B54" s="202" t="s">
        <v>372</v>
      </c>
      <c r="C54" s="198" t="s">
        <v>854</v>
      </c>
      <c r="D54" s="198" t="s">
        <v>855</v>
      </c>
      <c r="E54" s="198" t="s">
        <v>856</v>
      </c>
      <c r="F54" s="198" t="s">
        <v>857</v>
      </c>
      <c r="G54" s="198" t="s">
        <v>858</v>
      </c>
      <c r="H54" s="218" t="s">
        <v>378</v>
      </c>
      <c r="I54" s="218" t="s">
        <v>939</v>
      </c>
      <c r="J54" s="220">
        <v>5632557</v>
      </c>
      <c r="K54" s="200">
        <v>30</v>
      </c>
      <c r="L54" s="220">
        <v>5632557</v>
      </c>
      <c r="M54" s="199"/>
      <c r="N54" s="199"/>
      <c r="O54" s="198" t="s">
        <v>859</v>
      </c>
      <c r="P54" s="198" t="s">
        <v>860</v>
      </c>
      <c r="Q54" s="198" t="s">
        <v>861</v>
      </c>
      <c r="R54" s="198" t="s">
        <v>862</v>
      </c>
      <c r="S54" s="198" t="s">
        <v>863</v>
      </c>
      <c r="T54" s="198" t="s">
        <v>864</v>
      </c>
      <c r="U54" s="198" t="s">
        <v>865</v>
      </c>
      <c r="V54" s="198"/>
      <c r="W54" s="198"/>
      <c r="X54" s="198"/>
      <c r="Y54" s="198"/>
      <c r="Z54" s="198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5"/>
    </row>
    <row r="55" spans="1:37" ht="22.5" customHeight="1">
      <c r="A55" s="216" t="s">
        <v>1012</v>
      </c>
      <c r="B55" s="202" t="s">
        <v>372</v>
      </c>
      <c r="C55" s="198" t="s">
        <v>866</v>
      </c>
      <c r="D55" s="198" t="s">
        <v>867</v>
      </c>
      <c r="E55" s="198" t="s">
        <v>868</v>
      </c>
      <c r="F55" s="198" t="s">
        <v>869</v>
      </c>
      <c r="G55" s="198" t="s">
        <v>870</v>
      </c>
      <c r="H55" s="218" t="s">
        <v>440</v>
      </c>
      <c r="I55" s="218" t="s">
        <v>943</v>
      </c>
      <c r="J55" s="220">
        <v>3602319</v>
      </c>
      <c r="K55" s="200">
        <v>30</v>
      </c>
      <c r="L55" s="220">
        <v>3602319</v>
      </c>
      <c r="M55" s="199"/>
      <c r="N55" s="199"/>
      <c r="O55" s="198" t="s">
        <v>843</v>
      </c>
      <c r="P55" s="198" t="s">
        <v>452</v>
      </c>
      <c r="Q55" s="198" t="s">
        <v>871</v>
      </c>
      <c r="R55" s="198" t="s">
        <v>872</v>
      </c>
      <c r="S55" s="198" t="s">
        <v>873</v>
      </c>
      <c r="T55" s="198" t="s">
        <v>874</v>
      </c>
      <c r="U55" s="198"/>
      <c r="V55" s="198"/>
      <c r="W55" s="198"/>
      <c r="X55" s="198"/>
      <c r="Y55" s="198"/>
      <c r="Z55" s="198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5"/>
    </row>
    <row r="56" spans="1:37" ht="22.5" customHeight="1">
      <c r="A56" s="216" t="s">
        <v>1013</v>
      </c>
      <c r="B56" s="202" t="s">
        <v>382</v>
      </c>
      <c r="C56" s="198" t="s">
        <v>875</v>
      </c>
      <c r="D56" s="198" t="s">
        <v>876</v>
      </c>
      <c r="E56" s="198" t="s">
        <v>877</v>
      </c>
      <c r="F56" s="198" t="s">
        <v>878</v>
      </c>
      <c r="G56" s="198" t="s">
        <v>418</v>
      </c>
      <c r="H56" s="218"/>
      <c r="I56" s="218" t="s">
        <v>941</v>
      </c>
      <c r="J56" s="220">
        <v>1210656</v>
      </c>
      <c r="K56" s="200">
        <v>30</v>
      </c>
      <c r="L56" s="220">
        <v>1313510</v>
      </c>
      <c r="M56" s="199"/>
      <c r="N56" s="199"/>
      <c r="O56" s="198" t="s">
        <v>731</v>
      </c>
      <c r="P56" s="198" t="s">
        <v>441</v>
      </c>
      <c r="Q56" s="198" t="s">
        <v>877</v>
      </c>
      <c r="R56" s="198"/>
      <c r="S56" s="198" t="s">
        <v>879</v>
      </c>
      <c r="T56" s="198" t="s">
        <v>880</v>
      </c>
      <c r="U56" s="198"/>
      <c r="V56" s="198"/>
      <c r="W56" s="198"/>
      <c r="X56" s="198"/>
      <c r="Y56" s="198"/>
      <c r="Z56" s="198"/>
      <c r="AA56" s="199"/>
      <c r="AB56" s="201"/>
      <c r="AC56" s="201"/>
      <c r="AD56" s="201"/>
      <c r="AE56" s="201"/>
      <c r="AF56" s="201"/>
      <c r="AG56" s="201"/>
      <c r="AH56" s="201"/>
      <c r="AI56" s="201"/>
      <c r="AJ56" s="201"/>
      <c r="AK56" s="205"/>
    </row>
    <row r="57" spans="1:37" ht="22.5" customHeight="1">
      <c r="A57" s="216" t="s">
        <v>1014</v>
      </c>
      <c r="B57" s="202" t="s">
        <v>372</v>
      </c>
      <c r="C57" s="198" t="s">
        <v>881</v>
      </c>
      <c r="D57" s="198" t="s">
        <v>882</v>
      </c>
      <c r="E57" s="198" t="s">
        <v>883</v>
      </c>
      <c r="F57" s="198" t="s">
        <v>884</v>
      </c>
      <c r="G57" s="198" t="s">
        <v>885</v>
      </c>
      <c r="H57" s="218" t="s">
        <v>464</v>
      </c>
      <c r="I57" s="218" t="s">
        <v>944</v>
      </c>
      <c r="J57" s="220">
        <v>3602319</v>
      </c>
      <c r="K57" s="200">
        <v>30</v>
      </c>
      <c r="L57" s="220">
        <v>3602319</v>
      </c>
      <c r="M57" s="199"/>
      <c r="N57" s="199"/>
      <c r="O57" s="198" t="s">
        <v>883</v>
      </c>
      <c r="P57" s="198" t="s">
        <v>886</v>
      </c>
      <c r="Q57" s="198" t="s">
        <v>731</v>
      </c>
      <c r="R57" s="198" t="s">
        <v>887</v>
      </c>
      <c r="S57" s="198" t="s">
        <v>888</v>
      </c>
      <c r="T57" s="198" t="s">
        <v>889</v>
      </c>
      <c r="U57" s="198"/>
      <c r="V57" s="198"/>
      <c r="W57" s="198"/>
      <c r="X57" s="198"/>
      <c r="Y57" s="198"/>
      <c r="Z57" s="198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5"/>
    </row>
    <row r="58" spans="1:37" ht="22.5" customHeight="1">
      <c r="A58" s="216" t="s">
        <v>1015</v>
      </c>
      <c r="B58" s="202" t="s">
        <v>372</v>
      </c>
      <c r="C58" s="198" t="s">
        <v>890</v>
      </c>
      <c r="D58" s="198" t="s">
        <v>891</v>
      </c>
      <c r="E58" s="198" t="s">
        <v>771</v>
      </c>
      <c r="F58" s="198" t="s">
        <v>892</v>
      </c>
      <c r="G58" s="198" t="s">
        <v>893</v>
      </c>
      <c r="H58" s="218" t="s">
        <v>440</v>
      </c>
      <c r="I58" s="218" t="s">
        <v>943</v>
      </c>
      <c r="J58" s="220">
        <v>3602319</v>
      </c>
      <c r="K58" s="200">
        <v>30</v>
      </c>
      <c r="L58" s="220">
        <v>3602319</v>
      </c>
      <c r="M58" s="199"/>
      <c r="N58" s="199"/>
      <c r="O58" s="198" t="s">
        <v>568</v>
      </c>
      <c r="P58" s="198"/>
      <c r="Q58" s="198" t="s">
        <v>771</v>
      </c>
      <c r="R58" s="198" t="s">
        <v>894</v>
      </c>
      <c r="S58" s="198" t="s">
        <v>895</v>
      </c>
      <c r="T58" s="198" t="s">
        <v>896</v>
      </c>
      <c r="U58" s="198" t="s">
        <v>897</v>
      </c>
      <c r="V58" s="198"/>
      <c r="W58" s="198"/>
      <c r="X58" s="198"/>
      <c r="Y58" s="198"/>
      <c r="Z58" s="198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5"/>
    </row>
    <row r="59" spans="1:37" ht="22.5" customHeight="1">
      <c r="A59" s="216" t="s">
        <v>1016</v>
      </c>
      <c r="B59" s="202" t="s">
        <v>372</v>
      </c>
      <c r="C59" s="198" t="s">
        <v>898</v>
      </c>
      <c r="D59" s="198" t="s">
        <v>899</v>
      </c>
      <c r="E59" s="198" t="s">
        <v>900</v>
      </c>
      <c r="F59" s="198" t="s">
        <v>901</v>
      </c>
      <c r="G59" s="198" t="s">
        <v>902</v>
      </c>
      <c r="H59" s="218" t="s">
        <v>440</v>
      </c>
      <c r="I59" s="218" t="s">
        <v>943</v>
      </c>
      <c r="J59" s="220">
        <v>3602319</v>
      </c>
      <c r="K59" s="200">
        <v>30</v>
      </c>
      <c r="L59" s="220">
        <v>3602319</v>
      </c>
      <c r="M59" s="199"/>
      <c r="N59" s="199"/>
      <c r="O59" s="198" t="s">
        <v>894</v>
      </c>
      <c r="P59" s="198" t="s">
        <v>903</v>
      </c>
      <c r="Q59" s="198" t="s">
        <v>904</v>
      </c>
      <c r="R59" s="198" t="s">
        <v>905</v>
      </c>
      <c r="S59" s="198" t="s">
        <v>906</v>
      </c>
      <c r="T59" s="198" t="s">
        <v>907</v>
      </c>
      <c r="U59" s="198"/>
      <c r="V59" s="198"/>
      <c r="W59" s="198"/>
      <c r="X59" s="198"/>
      <c r="Y59" s="198"/>
      <c r="Z59" s="198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5"/>
    </row>
    <row r="60" spans="1:37" ht="22.5" customHeight="1">
      <c r="A60" s="216" t="s">
        <v>1017</v>
      </c>
      <c r="B60" s="202" t="s">
        <v>372</v>
      </c>
      <c r="C60" s="198" t="s">
        <v>908</v>
      </c>
      <c r="D60" s="198" t="s">
        <v>909</v>
      </c>
      <c r="E60" s="198" t="s">
        <v>910</v>
      </c>
      <c r="F60" s="198" t="s">
        <v>911</v>
      </c>
      <c r="G60" s="198" t="s">
        <v>912</v>
      </c>
      <c r="H60" s="218" t="s">
        <v>440</v>
      </c>
      <c r="I60" s="218" t="s">
        <v>943</v>
      </c>
      <c r="J60" s="220">
        <v>3552054</v>
      </c>
      <c r="K60" s="200">
        <v>30</v>
      </c>
      <c r="L60" s="220">
        <v>3552054</v>
      </c>
      <c r="M60" s="199"/>
      <c r="N60" s="199"/>
      <c r="O60" s="198" t="s">
        <v>913</v>
      </c>
      <c r="P60" s="198" t="s">
        <v>524</v>
      </c>
      <c r="Q60" s="198" t="s">
        <v>513</v>
      </c>
      <c r="R60" s="198" t="s">
        <v>914</v>
      </c>
      <c r="S60" s="198" t="s">
        <v>915</v>
      </c>
      <c r="T60" s="198" t="s">
        <v>916</v>
      </c>
      <c r="U60" s="198" t="s">
        <v>917</v>
      </c>
      <c r="V60" s="198"/>
      <c r="W60" s="198"/>
      <c r="X60" s="198"/>
      <c r="Y60" s="198"/>
      <c r="Z60" s="198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5"/>
    </row>
    <row r="61" spans="1:37" ht="22.5" customHeight="1">
      <c r="A61" s="216" t="s">
        <v>1018</v>
      </c>
      <c r="B61" s="202" t="s">
        <v>372</v>
      </c>
      <c r="C61" s="198" t="s">
        <v>918</v>
      </c>
      <c r="D61" s="198" t="s">
        <v>919</v>
      </c>
      <c r="E61" s="198" t="s">
        <v>920</v>
      </c>
      <c r="F61" s="198" t="s">
        <v>921</v>
      </c>
      <c r="G61" s="198" t="s">
        <v>922</v>
      </c>
      <c r="H61" s="218"/>
      <c r="I61" s="218" t="s">
        <v>941</v>
      </c>
      <c r="J61" s="220">
        <v>5329500</v>
      </c>
      <c r="K61" s="200">
        <v>30</v>
      </c>
      <c r="L61" s="220">
        <v>5329500</v>
      </c>
      <c r="M61" s="199"/>
      <c r="N61" s="199"/>
      <c r="O61" s="198" t="s">
        <v>921</v>
      </c>
      <c r="P61" s="198" t="s">
        <v>923</v>
      </c>
      <c r="Q61" s="198" t="s">
        <v>920</v>
      </c>
      <c r="R61" s="198"/>
      <c r="S61" s="198" t="s">
        <v>924</v>
      </c>
      <c r="T61" s="198" t="s">
        <v>925</v>
      </c>
      <c r="U61" s="198"/>
      <c r="V61" s="198"/>
      <c r="W61" s="198"/>
      <c r="X61" s="198"/>
      <c r="Y61" s="198"/>
      <c r="Z61" s="198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5"/>
    </row>
    <row r="62" spans="1:37" ht="22.5" customHeight="1" thickBot="1">
      <c r="A62" s="217" t="s">
        <v>1019</v>
      </c>
      <c r="B62" s="202" t="s">
        <v>372</v>
      </c>
      <c r="C62" s="198" t="s">
        <v>926</v>
      </c>
      <c r="D62" s="198" t="s">
        <v>927</v>
      </c>
      <c r="E62" s="198" t="s">
        <v>928</v>
      </c>
      <c r="F62" s="198" t="s">
        <v>929</v>
      </c>
      <c r="G62" s="198" t="s">
        <v>930</v>
      </c>
      <c r="H62" s="218" t="s">
        <v>440</v>
      </c>
      <c r="I62" s="218" t="s">
        <v>943</v>
      </c>
      <c r="J62" s="220">
        <v>4610968</v>
      </c>
      <c r="K62" s="200">
        <v>23</v>
      </c>
      <c r="L62" s="220">
        <v>3535075</v>
      </c>
      <c r="M62" s="199"/>
      <c r="N62" s="199"/>
      <c r="O62" s="198" t="s">
        <v>931</v>
      </c>
      <c r="P62" s="198"/>
      <c r="Q62" s="198" t="s">
        <v>928</v>
      </c>
      <c r="R62" s="198" t="s">
        <v>932</v>
      </c>
      <c r="S62" s="198" t="s">
        <v>933</v>
      </c>
      <c r="T62" s="198" t="s">
        <v>934</v>
      </c>
      <c r="U62" s="198" t="s">
        <v>935</v>
      </c>
      <c r="V62" s="198"/>
      <c r="W62" s="198"/>
      <c r="X62" s="198"/>
      <c r="Y62" s="198"/>
      <c r="Z62" s="198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5"/>
    </row>
    <row r="63" spans="1:37" ht="22.5" customHeight="1" thickBot="1">
      <c r="A63" s="215"/>
      <c r="B63" s="206"/>
      <c r="C63" s="207"/>
      <c r="D63" s="207"/>
      <c r="E63" s="207"/>
      <c r="F63" s="207" t="s">
        <v>1020</v>
      </c>
      <c r="G63" s="207"/>
      <c r="H63" s="219"/>
      <c r="I63" s="219"/>
      <c r="J63" s="222">
        <v>191001664</v>
      </c>
      <c r="K63" s="209">
        <v>0</v>
      </c>
      <c r="L63" s="222">
        <v>188596722</v>
      </c>
      <c r="M63" s="208"/>
      <c r="N63" s="208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10"/>
    </row>
  </sheetData>
  <sheetProtection/>
  <mergeCells count="6">
    <mergeCell ref="B1:AH1"/>
    <mergeCell ref="B2:AH2"/>
    <mergeCell ref="B3:AH3"/>
    <mergeCell ref="AI1:AK1"/>
    <mergeCell ref="AI2:AK2"/>
    <mergeCell ref="AI3:AK3"/>
  </mergeCells>
  <printOptions/>
  <pageMargins left="0.7" right="0.7" top="0.75" bottom="0.75" header="0.3" footer="0.3"/>
  <pageSetup horizontalDpi="600" verticalDpi="600" orientation="portrait" paperSize="13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10"/>
  <sheetViews>
    <sheetView zoomScalePageLayoutView="0" workbookViewId="0" topLeftCell="A1">
      <selection activeCell="H8" sqref="H8"/>
    </sheetView>
  </sheetViews>
  <sheetFormatPr defaultColWidth="11.421875" defaultRowHeight="15"/>
  <sheetData>
    <row r="2" spans="1:35" s="3" customFormat="1" ht="18">
      <c r="A2"/>
      <c r="B2"/>
      <c r="C2" s="227" t="s">
        <v>320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/>
      <c r="V2" s="44">
        <v>0.0509</v>
      </c>
      <c r="W2" s="44">
        <v>0</v>
      </c>
      <c r="X2" s="43" t="s">
        <v>307</v>
      </c>
      <c r="Y2" s="44">
        <v>0.357</v>
      </c>
      <c r="Z2"/>
      <c r="AA2"/>
      <c r="AB2"/>
      <c r="AC2"/>
      <c r="AD2"/>
      <c r="AE2"/>
      <c r="AF2"/>
      <c r="AG2"/>
      <c r="AH2"/>
      <c r="AI2"/>
    </row>
    <row r="3" spans="3:25" ht="18">
      <c r="C3" s="227" t="s">
        <v>258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V3" s="44">
        <v>0.061</v>
      </c>
      <c r="W3" s="44">
        <v>0.1</v>
      </c>
      <c r="X3" s="43" t="s">
        <v>159</v>
      </c>
      <c r="Y3" s="44">
        <v>0.185</v>
      </c>
    </row>
    <row r="4" spans="3:20" ht="15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9" s="3" customFormat="1" ht="66">
      <c r="B5" s="84" t="s">
        <v>254</v>
      </c>
      <c r="C5" s="71" t="s">
        <v>22</v>
      </c>
      <c r="D5" s="71" t="s">
        <v>4</v>
      </c>
      <c r="E5" s="71" t="s">
        <v>211</v>
      </c>
      <c r="F5" s="72" t="s">
        <v>336</v>
      </c>
      <c r="G5" s="72" t="s">
        <v>322</v>
      </c>
      <c r="H5" s="72" t="s">
        <v>323</v>
      </c>
      <c r="I5" s="72" t="s">
        <v>159</v>
      </c>
      <c r="J5" s="72" t="s">
        <v>238</v>
      </c>
      <c r="K5" s="72" t="s">
        <v>13</v>
      </c>
      <c r="L5" s="73" t="s">
        <v>0</v>
      </c>
      <c r="M5" s="72" t="s">
        <v>1</v>
      </c>
      <c r="N5" s="72" t="s">
        <v>2</v>
      </c>
      <c r="O5" s="71" t="s">
        <v>11</v>
      </c>
      <c r="P5" s="72" t="s">
        <v>21</v>
      </c>
      <c r="Q5" s="72" t="s">
        <v>12</v>
      </c>
      <c r="R5" s="72" t="s">
        <v>14</v>
      </c>
      <c r="S5" s="72" t="s">
        <v>3</v>
      </c>
      <c r="T5" s="73" t="s">
        <v>98</v>
      </c>
      <c r="AC5" s="37"/>
    </row>
    <row r="6" spans="1:20" ht="25.5">
      <c r="A6" s="11">
        <v>1</v>
      </c>
      <c r="B6" s="99" t="s">
        <v>83</v>
      </c>
      <c r="C6" s="10" t="s">
        <v>40</v>
      </c>
      <c r="D6" s="10" t="s">
        <v>64</v>
      </c>
      <c r="E6" s="13">
        <v>1102358434</v>
      </c>
      <c r="F6" s="14">
        <v>3602319</v>
      </c>
      <c r="G6" s="14">
        <v>0</v>
      </c>
      <c r="H6" s="14">
        <v>0</v>
      </c>
      <c r="I6" s="14">
        <v>0</v>
      </c>
      <c r="J6" s="61"/>
      <c r="K6" s="14">
        <v>0</v>
      </c>
      <c r="L6" s="100">
        <v>30</v>
      </c>
      <c r="M6" s="14">
        <v>3602319</v>
      </c>
      <c r="N6" s="14">
        <v>144093</v>
      </c>
      <c r="O6" s="14">
        <v>144093</v>
      </c>
      <c r="P6" s="14">
        <v>36023</v>
      </c>
      <c r="Q6" s="14">
        <v>0</v>
      </c>
      <c r="R6" s="14">
        <v>1564708</v>
      </c>
      <c r="S6" s="14">
        <v>1888917</v>
      </c>
      <c r="T6" s="14">
        <v>1713402</v>
      </c>
    </row>
    <row r="7" spans="2:20" ht="16.5">
      <c r="B7" s="56"/>
      <c r="C7" s="15"/>
      <c r="D7" s="15" t="s">
        <v>6</v>
      </c>
      <c r="E7" s="15"/>
      <c r="F7" s="101">
        <v>3602319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2">
        <v>30</v>
      </c>
      <c r="M7" s="101">
        <v>3602319</v>
      </c>
      <c r="N7" s="101">
        <v>144093</v>
      </c>
      <c r="O7" s="101">
        <v>144093</v>
      </c>
      <c r="P7" s="101">
        <v>36023</v>
      </c>
      <c r="Q7" s="101">
        <v>0</v>
      </c>
      <c r="R7" s="101">
        <v>1564708</v>
      </c>
      <c r="S7" s="101">
        <v>1888917</v>
      </c>
      <c r="T7" s="101">
        <v>1713402</v>
      </c>
    </row>
    <row r="8" spans="2:20" ht="15">
      <c r="B8" s="56"/>
      <c r="C8" s="68"/>
      <c r="D8" s="68"/>
      <c r="E8" s="68"/>
      <c r="F8" s="68"/>
      <c r="G8" s="68"/>
      <c r="H8" s="68"/>
      <c r="I8" s="68"/>
      <c r="J8" s="68"/>
      <c r="K8" s="68"/>
      <c r="L8" s="69"/>
      <c r="M8" s="68"/>
      <c r="N8" s="68"/>
      <c r="O8" s="68"/>
      <c r="P8" s="68"/>
      <c r="Q8" s="68"/>
      <c r="R8" s="68"/>
      <c r="S8" s="68"/>
      <c r="T8" s="68"/>
    </row>
    <row r="9" ht="15">
      <c r="V9" s="43" t="s">
        <v>309</v>
      </c>
    </row>
    <row r="10" spans="22:25" ht="15">
      <c r="V10" s="17">
        <v>13250637</v>
      </c>
      <c r="X10" s="17">
        <v>13754425</v>
      </c>
      <c r="Y10" s="17">
        <v>503788</v>
      </c>
    </row>
  </sheetData>
  <sheetProtection/>
  <mergeCells count="2">
    <mergeCell ref="C2:T2"/>
    <mergeCell ref="C3:T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41"/>
  <sheetViews>
    <sheetView zoomScale="84" zoomScaleNormal="84" zoomScalePageLayoutView="0" workbookViewId="0" topLeftCell="A1">
      <selection activeCell="D7" sqref="D7"/>
    </sheetView>
  </sheetViews>
  <sheetFormatPr defaultColWidth="11.421875" defaultRowHeight="15"/>
  <cols>
    <col min="3" max="3" width="58.28125" style="0" customWidth="1"/>
    <col min="4" max="4" width="22.00390625" style="0" customWidth="1"/>
    <col min="6" max="6" width="12.7109375" style="0" bestFit="1" customWidth="1"/>
    <col min="8" max="8" width="14.140625" style="0" customWidth="1"/>
    <col min="11" max="11" width="12.7109375" style="0" bestFit="1" customWidth="1"/>
    <col min="12" max="12" width="12.7109375" style="0" customWidth="1"/>
    <col min="19" max="19" width="12.7109375" style="0" bestFit="1" customWidth="1"/>
  </cols>
  <sheetData>
    <row r="1" ht="16.5" customHeight="1"/>
    <row r="2" spans="3:26" ht="18">
      <c r="C2" s="46"/>
      <c r="W2" s="17"/>
      <c r="X2" s="17"/>
      <c r="Z2" s="17"/>
    </row>
    <row r="3" spans="3:26" ht="18"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W3" s="44"/>
      <c r="X3" s="44"/>
      <c r="Y3" s="43"/>
      <c r="Z3" s="44"/>
    </row>
    <row r="4" spans="3:26" ht="18">
      <c r="C4" s="227" t="s">
        <v>320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W4" s="44">
        <v>0.0509</v>
      </c>
      <c r="X4" s="44">
        <v>0</v>
      </c>
      <c r="Y4" s="43" t="s">
        <v>307</v>
      </c>
      <c r="Z4" s="44">
        <v>0.357</v>
      </c>
    </row>
    <row r="5" spans="3:26" ht="18">
      <c r="C5" s="227" t="s">
        <v>259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W5" s="44">
        <v>0.061</v>
      </c>
      <c r="X5" s="44">
        <v>0.1</v>
      </c>
      <c r="Y5" s="43" t="s">
        <v>159</v>
      </c>
      <c r="Z5" s="44">
        <v>0.185</v>
      </c>
    </row>
    <row r="6" spans="3:21" ht="15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2:30" s="3" customFormat="1" ht="115.5">
      <c r="B7" s="103" t="s">
        <v>254</v>
      </c>
      <c r="C7" s="71" t="s">
        <v>22</v>
      </c>
      <c r="D7" s="71" t="s">
        <v>4</v>
      </c>
      <c r="E7" s="71" t="s">
        <v>211</v>
      </c>
      <c r="F7" s="72" t="s">
        <v>321</v>
      </c>
      <c r="G7" s="72" t="s">
        <v>322</v>
      </c>
      <c r="H7" s="72" t="s">
        <v>323</v>
      </c>
      <c r="I7" s="72" t="s">
        <v>159</v>
      </c>
      <c r="J7" s="72" t="s">
        <v>300</v>
      </c>
      <c r="K7" s="72" t="s">
        <v>13</v>
      </c>
      <c r="L7" s="73" t="s">
        <v>0</v>
      </c>
      <c r="M7" s="72" t="s">
        <v>1</v>
      </c>
      <c r="N7" s="72" t="s">
        <v>2</v>
      </c>
      <c r="O7" s="71" t="s">
        <v>11</v>
      </c>
      <c r="P7" s="72" t="s">
        <v>21</v>
      </c>
      <c r="Q7" s="72" t="s">
        <v>12</v>
      </c>
      <c r="R7" s="72" t="s">
        <v>14</v>
      </c>
      <c r="S7" s="104" t="s">
        <v>291</v>
      </c>
      <c r="T7" s="72" t="s">
        <v>3</v>
      </c>
      <c r="U7" s="73" t="s">
        <v>98</v>
      </c>
      <c r="AD7" s="37"/>
    </row>
    <row r="8" spans="1:21" ht="15">
      <c r="A8" s="11">
        <v>1</v>
      </c>
      <c r="B8" s="105" t="s">
        <v>84</v>
      </c>
      <c r="C8" s="1" t="s">
        <v>217</v>
      </c>
      <c r="D8" s="10" t="s">
        <v>218</v>
      </c>
      <c r="E8" s="19">
        <v>1020797933</v>
      </c>
      <c r="F8" s="14">
        <v>1729508</v>
      </c>
      <c r="G8" s="14">
        <v>0</v>
      </c>
      <c r="H8" s="14">
        <v>0</v>
      </c>
      <c r="I8" s="14">
        <v>102854</v>
      </c>
      <c r="J8" s="14">
        <v>458679</v>
      </c>
      <c r="K8" s="14">
        <v>0</v>
      </c>
      <c r="L8" s="56">
        <v>30</v>
      </c>
      <c r="M8" s="14">
        <v>2291041</v>
      </c>
      <c r="N8" s="14">
        <v>87527</v>
      </c>
      <c r="O8" s="14">
        <v>87527</v>
      </c>
      <c r="P8" s="14">
        <v>0</v>
      </c>
      <c r="Q8" s="14">
        <v>0</v>
      </c>
      <c r="R8" s="14">
        <v>77627</v>
      </c>
      <c r="S8" s="1"/>
      <c r="T8" s="14">
        <v>252682</v>
      </c>
      <c r="U8" s="14">
        <v>2038359</v>
      </c>
    </row>
    <row r="9" spans="2:21" ht="15">
      <c r="B9" s="105"/>
      <c r="C9" s="1" t="s">
        <v>219</v>
      </c>
      <c r="D9" s="10"/>
      <c r="E9" s="10"/>
      <c r="F9" s="14">
        <v>0</v>
      </c>
      <c r="G9" s="61"/>
      <c r="H9" s="61"/>
      <c r="I9" s="61"/>
      <c r="J9" s="14">
        <v>0</v>
      </c>
      <c r="K9" s="61"/>
      <c r="L9" s="56"/>
      <c r="M9" s="61"/>
      <c r="N9" s="14">
        <v>0</v>
      </c>
      <c r="O9" s="14">
        <v>0</v>
      </c>
      <c r="P9" s="61"/>
      <c r="Q9" s="1"/>
      <c r="R9" s="1"/>
      <c r="S9" s="1"/>
      <c r="T9" s="14">
        <v>0</v>
      </c>
      <c r="U9" s="61"/>
    </row>
    <row r="10" spans="1:21" ht="15">
      <c r="A10" s="11">
        <v>2</v>
      </c>
      <c r="B10" s="105" t="s">
        <v>84</v>
      </c>
      <c r="C10" s="20" t="s">
        <v>155</v>
      </c>
      <c r="D10" s="10" t="s">
        <v>151</v>
      </c>
      <c r="E10" s="13">
        <v>91212857</v>
      </c>
      <c r="F10" s="14">
        <v>1210656</v>
      </c>
      <c r="G10" s="14">
        <v>0</v>
      </c>
      <c r="H10" s="14">
        <v>0</v>
      </c>
      <c r="I10" s="14">
        <v>102854</v>
      </c>
      <c r="J10" s="14">
        <v>0</v>
      </c>
      <c r="K10" s="14">
        <v>0</v>
      </c>
      <c r="L10" s="56">
        <v>30</v>
      </c>
      <c r="M10" s="14">
        <v>1313510</v>
      </c>
      <c r="N10" s="14">
        <v>48426</v>
      </c>
      <c r="O10" s="14">
        <v>48426</v>
      </c>
      <c r="P10" s="14">
        <v>0</v>
      </c>
      <c r="Q10" s="14">
        <v>0</v>
      </c>
      <c r="R10" s="14">
        <v>284339</v>
      </c>
      <c r="S10" s="1"/>
      <c r="T10" s="14">
        <v>381191</v>
      </c>
      <c r="U10" s="14">
        <v>932318</v>
      </c>
    </row>
    <row r="11" spans="2:21" ht="15">
      <c r="B11" s="105"/>
      <c r="C11" s="21" t="s">
        <v>166</v>
      </c>
      <c r="D11" s="10"/>
      <c r="E11" s="10"/>
      <c r="F11" s="61"/>
      <c r="G11" s="61"/>
      <c r="H11" s="61"/>
      <c r="I11" s="61"/>
      <c r="J11" s="14">
        <v>0</v>
      </c>
      <c r="K11" s="61"/>
      <c r="L11" s="56"/>
      <c r="M11" s="61"/>
      <c r="N11" s="14">
        <v>0</v>
      </c>
      <c r="O11" s="14">
        <v>0</v>
      </c>
      <c r="P11" s="1"/>
      <c r="Q11" s="1"/>
      <c r="R11" s="1"/>
      <c r="S11" s="1"/>
      <c r="T11" s="14">
        <v>0</v>
      </c>
      <c r="U11" s="61"/>
    </row>
    <row r="12" spans="1:21" ht="15">
      <c r="A12" s="11">
        <v>3</v>
      </c>
      <c r="B12" s="105" t="s">
        <v>84</v>
      </c>
      <c r="C12" s="20" t="s">
        <v>150</v>
      </c>
      <c r="D12" s="10" t="s">
        <v>146</v>
      </c>
      <c r="E12" s="13">
        <v>1098659516</v>
      </c>
      <c r="F12" s="14">
        <v>1210656</v>
      </c>
      <c r="G12" s="14">
        <v>0</v>
      </c>
      <c r="H12" s="14">
        <v>0</v>
      </c>
      <c r="I12" s="14">
        <v>102854</v>
      </c>
      <c r="J12" s="14">
        <v>0</v>
      </c>
      <c r="K12" s="14">
        <v>0</v>
      </c>
      <c r="L12" s="56">
        <v>30</v>
      </c>
      <c r="M12" s="14">
        <v>1313510</v>
      </c>
      <c r="N12" s="14">
        <v>48426</v>
      </c>
      <c r="O12" s="14">
        <v>48426</v>
      </c>
      <c r="P12" s="14">
        <v>0</v>
      </c>
      <c r="Q12" s="14">
        <v>0</v>
      </c>
      <c r="R12" s="14">
        <v>225819</v>
      </c>
      <c r="S12" s="1"/>
      <c r="T12" s="14">
        <v>322671</v>
      </c>
      <c r="U12" s="14">
        <v>990838</v>
      </c>
    </row>
    <row r="13" spans="2:21" ht="15">
      <c r="B13" s="105"/>
      <c r="C13" s="21" t="s">
        <v>166</v>
      </c>
      <c r="D13" s="10"/>
      <c r="E13" s="10"/>
      <c r="F13" s="61"/>
      <c r="G13" s="61"/>
      <c r="H13" s="61"/>
      <c r="I13" s="61"/>
      <c r="J13" s="14">
        <v>0</v>
      </c>
      <c r="K13" s="61"/>
      <c r="L13" s="56"/>
      <c r="M13" s="61"/>
      <c r="N13" s="14">
        <v>0</v>
      </c>
      <c r="O13" s="14">
        <v>0</v>
      </c>
      <c r="P13" s="1"/>
      <c r="Q13" s="1"/>
      <c r="R13" s="1"/>
      <c r="S13" s="1"/>
      <c r="T13" s="14">
        <v>0</v>
      </c>
      <c r="U13" s="61"/>
    </row>
    <row r="14" spans="1:21" ht="15">
      <c r="A14" s="11">
        <v>4</v>
      </c>
      <c r="B14" s="105" t="s">
        <v>84</v>
      </c>
      <c r="C14" s="1" t="s">
        <v>223</v>
      </c>
      <c r="D14" s="10" t="s">
        <v>224</v>
      </c>
      <c r="E14" s="19">
        <v>1065908489</v>
      </c>
      <c r="F14" s="14">
        <v>1729508</v>
      </c>
      <c r="G14" s="14">
        <v>0</v>
      </c>
      <c r="H14" s="14">
        <v>0</v>
      </c>
      <c r="I14" s="14">
        <v>102854</v>
      </c>
      <c r="J14" s="14">
        <v>0</v>
      </c>
      <c r="K14" s="14">
        <v>0</v>
      </c>
      <c r="L14" s="56">
        <v>30</v>
      </c>
      <c r="M14" s="14">
        <v>1832362</v>
      </c>
      <c r="N14" s="14">
        <v>69180</v>
      </c>
      <c r="O14" s="14">
        <v>69180</v>
      </c>
      <c r="P14" s="14">
        <v>0</v>
      </c>
      <c r="Q14" s="14">
        <v>0</v>
      </c>
      <c r="R14" s="14">
        <v>97179</v>
      </c>
      <c r="S14" s="1"/>
      <c r="T14" s="14">
        <v>235540</v>
      </c>
      <c r="U14" s="14">
        <v>1596823</v>
      </c>
    </row>
    <row r="15" spans="2:21" ht="15">
      <c r="B15" s="105"/>
      <c r="C15" s="1" t="s">
        <v>219</v>
      </c>
      <c r="D15" s="10"/>
      <c r="E15" s="10"/>
      <c r="F15" s="61"/>
      <c r="G15" s="61"/>
      <c r="H15" s="61"/>
      <c r="I15" s="61"/>
      <c r="J15" s="14">
        <v>0</v>
      </c>
      <c r="K15" s="61"/>
      <c r="L15" s="56"/>
      <c r="M15" s="61"/>
      <c r="N15" s="14">
        <v>0</v>
      </c>
      <c r="O15" s="14">
        <v>0</v>
      </c>
      <c r="P15" s="1"/>
      <c r="Q15" s="1"/>
      <c r="R15" s="1"/>
      <c r="S15" s="1"/>
      <c r="T15" s="14">
        <v>0</v>
      </c>
      <c r="U15" s="61"/>
    </row>
    <row r="16" spans="1:21" ht="15">
      <c r="A16" s="11">
        <v>5</v>
      </c>
      <c r="B16" s="105" t="s">
        <v>84</v>
      </c>
      <c r="C16" s="1" t="s">
        <v>225</v>
      </c>
      <c r="D16" s="10" t="s">
        <v>226</v>
      </c>
      <c r="E16" s="13">
        <v>5784692</v>
      </c>
      <c r="F16" s="14">
        <v>1729508</v>
      </c>
      <c r="G16" s="14">
        <v>27604</v>
      </c>
      <c r="H16" s="14">
        <v>0</v>
      </c>
      <c r="I16" s="14">
        <v>102854</v>
      </c>
      <c r="J16" s="14">
        <v>437782</v>
      </c>
      <c r="K16" s="14">
        <v>0</v>
      </c>
      <c r="L16" s="56">
        <v>30</v>
      </c>
      <c r="M16" s="14">
        <v>2297748</v>
      </c>
      <c r="N16" s="14">
        <v>86692</v>
      </c>
      <c r="O16" s="14">
        <v>86692</v>
      </c>
      <c r="P16" s="14">
        <v>0</v>
      </c>
      <c r="Q16" s="14">
        <v>0</v>
      </c>
      <c r="R16" s="14">
        <v>796627</v>
      </c>
      <c r="S16" s="1"/>
      <c r="T16" s="14">
        <v>970010</v>
      </c>
      <c r="U16" s="14">
        <v>1327738</v>
      </c>
    </row>
    <row r="17" spans="2:21" ht="15">
      <c r="B17" s="105"/>
      <c r="C17" s="1" t="s">
        <v>219</v>
      </c>
      <c r="D17" s="10"/>
      <c r="E17" s="10"/>
      <c r="F17" s="61"/>
      <c r="G17" s="61"/>
      <c r="H17" s="61"/>
      <c r="I17" s="61"/>
      <c r="J17" s="14">
        <v>0</v>
      </c>
      <c r="K17" s="61"/>
      <c r="L17" s="56"/>
      <c r="M17" s="61"/>
      <c r="N17" s="14">
        <v>0</v>
      </c>
      <c r="O17" s="14">
        <v>0</v>
      </c>
      <c r="P17" s="1"/>
      <c r="Q17" s="1"/>
      <c r="R17" s="1"/>
      <c r="S17" s="1"/>
      <c r="T17" s="14">
        <v>0</v>
      </c>
      <c r="U17" s="61"/>
    </row>
    <row r="18" spans="1:21" ht="15">
      <c r="A18" s="11">
        <v>6</v>
      </c>
      <c r="B18" s="105" t="s">
        <v>84</v>
      </c>
      <c r="C18" s="1" t="s">
        <v>229</v>
      </c>
      <c r="D18" s="10" t="s">
        <v>230</v>
      </c>
      <c r="E18" s="13">
        <v>1090409172</v>
      </c>
      <c r="F18" s="14">
        <v>1729508</v>
      </c>
      <c r="G18" s="14">
        <v>0</v>
      </c>
      <c r="H18" s="14">
        <v>0</v>
      </c>
      <c r="I18" s="14">
        <v>102854</v>
      </c>
      <c r="J18" s="14">
        <v>246094</v>
      </c>
      <c r="K18" s="14">
        <v>0</v>
      </c>
      <c r="L18" s="56">
        <v>30</v>
      </c>
      <c r="M18" s="14">
        <v>2078456</v>
      </c>
      <c r="N18" s="14">
        <v>79024</v>
      </c>
      <c r="O18" s="14">
        <v>79024</v>
      </c>
      <c r="P18" s="14">
        <v>0</v>
      </c>
      <c r="Q18" s="14">
        <v>0</v>
      </c>
      <c r="R18" s="14">
        <v>985627</v>
      </c>
      <c r="S18" s="1"/>
      <c r="T18" s="14">
        <v>1143675</v>
      </c>
      <c r="U18" s="14">
        <v>934781</v>
      </c>
    </row>
    <row r="19" spans="2:21" ht="15">
      <c r="B19" s="105"/>
      <c r="C19" s="1" t="s">
        <v>219</v>
      </c>
      <c r="D19" s="10"/>
      <c r="E19" s="10"/>
      <c r="F19" s="61"/>
      <c r="G19" s="61"/>
      <c r="H19" s="61"/>
      <c r="I19" s="61"/>
      <c r="J19" s="14">
        <v>0</v>
      </c>
      <c r="K19" s="61"/>
      <c r="L19" s="56"/>
      <c r="M19" s="61"/>
      <c r="N19" s="14">
        <v>0</v>
      </c>
      <c r="O19" s="14">
        <v>0</v>
      </c>
      <c r="P19" s="1"/>
      <c r="Q19" s="1"/>
      <c r="R19" s="1"/>
      <c r="S19" s="1"/>
      <c r="T19" s="14">
        <v>0</v>
      </c>
      <c r="U19" s="61"/>
    </row>
    <row r="20" spans="1:21" ht="15">
      <c r="A20" s="11">
        <v>7</v>
      </c>
      <c r="B20" s="105" t="s">
        <v>84</v>
      </c>
      <c r="C20" s="21" t="s">
        <v>139</v>
      </c>
      <c r="D20" s="21" t="s">
        <v>140</v>
      </c>
      <c r="E20" s="13">
        <v>1098660791</v>
      </c>
      <c r="F20" s="14">
        <v>2742506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56">
        <v>30</v>
      </c>
      <c r="M20" s="14">
        <v>2742506</v>
      </c>
      <c r="N20" s="14">
        <v>109700</v>
      </c>
      <c r="O20" s="14">
        <v>109700</v>
      </c>
      <c r="P20" s="14">
        <v>0</v>
      </c>
      <c r="Q20" s="106">
        <v>0</v>
      </c>
      <c r="R20" s="14">
        <v>653094</v>
      </c>
      <c r="S20" s="1"/>
      <c r="T20" s="14">
        <v>872494</v>
      </c>
      <c r="U20" s="14">
        <v>1870012</v>
      </c>
    </row>
    <row r="21" spans="2:21" ht="15">
      <c r="B21" s="105"/>
      <c r="C21" s="21" t="s">
        <v>186</v>
      </c>
      <c r="D21" s="10"/>
      <c r="E21" s="10"/>
      <c r="F21" s="61"/>
      <c r="G21" s="61"/>
      <c r="H21" s="61"/>
      <c r="I21" s="61"/>
      <c r="J21" s="14">
        <v>0</v>
      </c>
      <c r="K21" s="61"/>
      <c r="L21" s="56"/>
      <c r="M21" s="61"/>
      <c r="N21" s="14">
        <v>0</v>
      </c>
      <c r="O21" s="14">
        <v>0</v>
      </c>
      <c r="P21" s="1"/>
      <c r="Q21" s="1"/>
      <c r="R21" s="1"/>
      <c r="S21" s="1"/>
      <c r="T21" s="14">
        <v>0</v>
      </c>
      <c r="U21" s="61"/>
    </row>
    <row r="22" spans="1:21" ht="15">
      <c r="A22" s="11">
        <v>8</v>
      </c>
      <c r="B22" s="105" t="s">
        <v>84</v>
      </c>
      <c r="C22" s="20" t="s">
        <v>157</v>
      </c>
      <c r="D22" s="10" t="s">
        <v>156</v>
      </c>
      <c r="E22" s="13">
        <v>91534128</v>
      </c>
      <c r="F22" s="14">
        <v>1210656</v>
      </c>
      <c r="G22" s="14">
        <v>0</v>
      </c>
      <c r="H22" s="14">
        <v>0</v>
      </c>
      <c r="I22" s="14">
        <v>102854</v>
      </c>
      <c r="J22" s="14">
        <v>0</v>
      </c>
      <c r="K22" s="61"/>
      <c r="L22" s="56">
        <v>30</v>
      </c>
      <c r="M22" s="14">
        <v>1313510</v>
      </c>
      <c r="N22" s="14">
        <v>48426</v>
      </c>
      <c r="O22" s="14">
        <v>48426</v>
      </c>
      <c r="P22" s="14">
        <v>0</v>
      </c>
      <c r="Q22" s="14">
        <v>0</v>
      </c>
      <c r="R22" s="14">
        <v>54339</v>
      </c>
      <c r="S22" s="1"/>
      <c r="T22" s="14">
        <v>151191</v>
      </c>
      <c r="U22" s="14">
        <v>1162318</v>
      </c>
    </row>
    <row r="23" spans="2:21" ht="15">
      <c r="B23" s="105"/>
      <c r="C23" s="21" t="s">
        <v>166</v>
      </c>
      <c r="D23" s="10"/>
      <c r="E23" s="10"/>
      <c r="F23" s="61"/>
      <c r="G23" s="61"/>
      <c r="H23" s="61"/>
      <c r="I23" s="61"/>
      <c r="J23" s="14">
        <v>0</v>
      </c>
      <c r="K23" s="61"/>
      <c r="L23" s="56"/>
      <c r="M23" s="61"/>
      <c r="N23" s="14">
        <v>0</v>
      </c>
      <c r="O23" s="14">
        <v>0</v>
      </c>
      <c r="P23" s="1"/>
      <c r="Q23" s="1"/>
      <c r="R23" s="1"/>
      <c r="S23" s="1"/>
      <c r="T23" s="14">
        <v>0</v>
      </c>
      <c r="U23" s="61"/>
    </row>
    <row r="24" spans="1:21" ht="15">
      <c r="A24" s="11">
        <v>9</v>
      </c>
      <c r="B24" s="105" t="s">
        <v>84</v>
      </c>
      <c r="C24" s="1" t="s">
        <v>231</v>
      </c>
      <c r="D24" s="10" t="s">
        <v>232</v>
      </c>
      <c r="E24" s="13">
        <v>1095818630</v>
      </c>
      <c r="F24" s="14">
        <v>1729508</v>
      </c>
      <c r="G24" s="14">
        <v>0</v>
      </c>
      <c r="H24" s="14">
        <v>0</v>
      </c>
      <c r="I24" s="14">
        <v>102854</v>
      </c>
      <c r="J24" s="14">
        <v>271317</v>
      </c>
      <c r="K24" s="14">
        <v>0</v>
      </c>
      <c r="L24" s="56">
        <v>30</v>
      </c>
      <c r="M24" s="14">
        <v>2103679</v>
      </c>
      <c r="N24" s="14">
        <v>80033</v>
      </c>
      <c r="O24" s="14">
        <v>80033</v>
      </c>
      <c r="P24" s="14">
        <v>0</v>
      </c>
      <c r="Q24" s="14">
        <v>0</v>
      </c>
      <c r="R24" s="14">
        <v>104038</v>
      </c>
      <c r="S24" s="1"/>
      <c r="T24" s="14">
        <v>264104</v>
      </c>
      <c r="U24" s="14">
        <v>1839575</v>
      </c>
    </row>
    <row r="25" spans="2:21" ht="15">
      <c r="B25" s="105"/>
      <c r="C25" s="1" t="s">
        <v>219</v>
      </c>
      <c r="D25" s="10"/>
      <c r="E25" s="10"/>
      <c r="F25" s="61"/>
      <c r="G25" s="61"/>
      <c r="H25" s="61"/>
      <c r="I25" s="61"/>
      <c r="J25" s="14">
        <v>0</v>
      </c>
      <c r="K25" s="61"/>
      <c r="L25" s="56"/>
      <c r="M25" s="61"/>
      <c r="N25" s="14">
        <v>0</v>
      </c>
      <c r="O25" s="14">
        <v>0</v>
      </c>
      <c r="P25" s="1"/>
      <c r="Q25" s="1"/>
      <c r="R25" s="1"/>
      <c r="S25" s="1"/>
      <c r="T25" s="14">
        <v>0</v>
      </c>
      <c r="U25" s="61"/>
    </row>
    <row r="26" spans="1:21" ht="15">
      <c r="A26" s="11">
        <v>10</v>
      </c>
      <c r="B26" s="105" t="s">
        <v>84</v>
      </c>
      <c r="C26" s="10" t="s">
        <v>33</v>
      </c>
      <c r="D26" s="10" t="s">
        <v>57</v>
      </c>
      <c r="E26" s="13">
        <v>91340923</v>
      </c>
      <c r="F26" s="14">
        <v>4610968</v>
      </c>
      <c r="G26" s="14">
        <v>27604</v>
      </c>
      <c r="H26" s="14">
        <v>438900</v>
      </c>
      <c r="I26" s="14">
        <v>0</v>
      </c>
      <c r="J26" s="14">
        <v>0</v>
      </c>
      <c r="K26" s="14">
        <v>0</v>
      </c>
      <c r="L26" s="58">
        <v>30</v>
      </c>
      <c r="M26" s="14">
        <v>5077472</v>
      </c>
      <c r="N26" s="14">
        <v>184439</v>
      </c>
      <c r="O26" s="14">
        <v>184439</v>
      </c>
      <c r="P26" s="14">
        <v>46110</v>
      </c>
      <c r="Q26" s="59">
        <v>92000</v>
      </c>
      <c r="R26" s="14">
        <v>772958</v>
      </c>
      <c r="S26" s="1"/>
      <c r="T26" s="14">
        <v>1279945</v>
      </c>
      <c r="U26" s="14">
        <v>3797527</v>
      </c>
    </row>
    <row r="27" spans="2:21" ht="15">
      <c r="B27" s="105"/>
      <c r="C27" s="1" t="s">
        <v>208</v>
      </c>
      <c r="D27" s="10"/>
      <c r="E27" s="10"/>
      <c r="F27" s="61"/>
      <c r="G27" s="61"/>
      <c r="H27" s="61"/>
      <c r="I27" s="61"/>
      <c r="J27" s="14">
        <v>0</v>
      </c>
      <c r="K27" s="61"/>
      <c r="L27" s="56"/>
      <c r="M27" s="61"/>
      <c r="N27" s="14">
        <v>0</v>
      </c>
      <c r="O27" s="14">
        <v>0</v>
      </c>
      <c r="P27" s="61"/>
      <c r="Q27" s="1"/>
      <c r="R27" s="1"/>
      <c r="S27" s="1"/>
      <c r="T27" s="14">
        <v>0</v>
      </c>
      <c r="U27" s="61"/>
    </row>
    <row r="28" spans="1:21" ht="15">
      <c r="A28" s="11">
        <v>11</v>
      </c>
      <c r="B28" s="105" t="s">
        <v>84</v>
      </c>
      <c r="C28" s="1" t="s">
        <v>233</v>
      </c>
      <c r="D28" s="10" t="s">
        <v>234</v>
      </c>
      <c r="E28" s="13">
        <v>1127348636</v>
      </c>
      <c r="F28" s="14">
        <v>1729508</v>
      </c>
      <c r="G28" s="14">
        <v>0</v>
      </c>
      <c r="H28" s="14">
        <v>0</v>
      </c>
      <c r="I28" s="14">
        <v>102854</v>
      </c>
      <c r="J28" s="14">
        <v>287171</v>
      </c>
      <c r="K28" s="14">
        <v>0</v>
      </c>
      <c r="L28" s="56">
        <v>30</v>
      </c>
      <c r="M28" s="14">
        <v>2119533</v>
      </c>
      <c r="N28" s="14">
        <v>80667</v>
      </c>
      <c r="O28" s="14">
        <v>80667</v>
      </c>
      <c r="P28" s="14">
        <v>0</v>
      </c>
      <c r="Q28" s="14">
        <v>0</v>
      </c>
      <c r="R28" s="14">
        <v>77627</v>
      </c>
      <c r="S28" s="1"/>
      <c r="T28" s="14">
        <v>238961</v>
      </c>
      <c r="U28" s="14">
        <v>1880572</v>
      </c>
    </row>
    <row r="29" spans="2:21" ht="15">
      <c r="B29" s="105"/>
      <c r="C29" s="1" t="s">
        <v>219</v>
      </c>
      <c r="D29" s="10"/>
      <c r="E29" s="10"/>
      <c r="F29" s="61"/>
      <c r="G29" s="61"/>
      <c r="H29" s="61"/>
      <c r="I29" s="61"/>
      <c r="J29" s="14">
        <v>0</v>
      </c>
      <c r="K29" s="61"/>
      <c r="L29" s="56"/>
      <c r="M29" s="61"/>
      <c r="N29" s="14">
        <v>0</v>
      </c>
      <c r="O29" s="14">
        <v>0</v>
      </c>
      <c r="P29" s="1"/>
      <c r="Q29" s="1"/>
      <c r="R29" s="1"/>
      <c r="S29" s="1"/>
      <c r="T29" s="14">
        <v>0</v>
      </c>
      <c r="U29" s="61"/>
    </row>
    <row r="30" spans="1:21" ht="15">
      <c r="A30" s="11">
        <v>12</v>
      </c>
      <c r="B30" s="105" t="s">
        <v>84</v>
      </c>
      <c r="C30" s="20" t="s">
        <v>154</v>
      </c>
      <c r="D30" s="10" t="s">
        <v>153</v>
      </c>
      <c r="E30" s="13">
        <v>80525214</v>
      </c>
      <c r="F30" s="14">
        <v>242131</v>
      </c>
      <c r="G30" s="14">
        <v>0</v>
      </c>
      <c r="H30" s="14">
        <v>0</v>
      </c>
      <c r="I30" s="14">
        <v>102854</v>
      </c>
      <c r="J30" s="14">
        <v>0</v>
      </c>
      <c r="K30" s="14">
        <v>0</v>
      </c>
      <c r="L30" s="56">
        <v>6</v>
      </c>
      <c r="M30" s="14">
        <v>344985</v>
      </c>
      <c r="N30" s="14">
        <v>9685</v>
      </c>
      <c r="O30" s="14">
        <v>9685</v>
      </c>
      <c r="P30" s="14">
        <v>0</v>
      </c>
      <c r="Q30" s="14">
        <v>0</v>
      </c>
      <c r="R30" s="14">
        <v>54339</v>
      </c>
      <c r="S30" s="1"/>
      <c r="T30" s="14">
        <v>73710</v>
      </c>
      <c r="U30" s="14">
        <v>271276</v>
      </c>
    </row>
    <row r="31" spans="2:21" ht="15">
      <c r="B31" s="105"/>
      <c r="C31" s="21" t="s">
        <v>166</v>
      </c>
      <c r="D31" s="10"/>
      <c r="E31" s="10"/>
      <c r="F31" s="61"/>
      <c r="G31" s="61"/>
      <c r="H31" s="61"/>
      <c r="I31" s="61"/>
      <c r="J31" s="14">
        <v>0</v>
      </c>
      <c r="K31" s="61"/>
      <c r="L31" s="56"/>
      <c r="M31" s="61"/>
      <c r="N31" s="14">
        <v>0</v>
      </c>
      <c r="O31" s="14">
        <v>0</v>
      </c>
      <c r="P31" s="1"/>
      <c r="Q31" s="1"/>
      <c r="R31" s="1"/>
      <c r="S31" s="1"/>
      <c r="T31" s="14">
        <v>0</v>
      </c>
      <c r="U31" s="61"/>
    </row>
    <row r="32" spans="1:21" ht="15">
      <c r="A32" s="11">
        <v>13</v>
      </c>
      <c r="B32" s="105" t="s">
        <v>84</v>
      </c>
      <c r="C32" s="21" t="s">
        <v>149</v>
      </c>
      <c r="D32" s="10" t="s">
        <v>143</v>
      </c>
      <c r="E32" s="13">
        <v>91346558</v>
      </c>
      <c r="F32" s="14">
        <v>1210656</v>
      </c>
      <c r="G32" s="14">
        <v>0</v>
      </c>
      <c r="H32" s="14">
        <v>0</v>
      </c>
      <c r="I32" s="14">
        <v>102854</v>
      </c>
      <c r="J32" s="14">
        <v>0</v>
      </c>
      <c r="K32" s="14">
        <v>0</v>
      </c>
      <c r="L32" s="56">
        <v>30</v>
      </c>
      <c r="M32" s="14">
        <v>1313510</v>
      </c>
      <c r="N32" s="14">
        <v>48426</v>
      </c>
      <c r="O32" s="14">
        <v>48426</v>
      </c>
      <c r="P32" s="14">
        <v>0</v>
      </c>
      <c r="Q32" s="14">
        <v>0</v>
      </c>
      <c r="R32" s="14">
        <v>108678</v>
      </c>
      <c r="S32" s="1"/>
      <c r="T32" s="14">
        <v>205530</v>
      </c>
      <c r="U32" s="14">
        <v>1107979</v>
      </c>
    </row>
    <row r="33" spans="2:21" ht="15">
      <c r="B33" s="105"/>
      <c r="C33" s="21" t="s">
        <v>166</v>
      </c>
      <c r="D33" s="10"/>
      <c r="E33" s="10"/>
      <c r="F33" s="61"/>
      <c r="G33" s="61"/>
      <c r="H33" s="61"/>
      <c r="I33" s="61"/>
      <c r="J33" s="14">
        <v>0</v>
      </c>
      <c r="K33" s="61"/>
      <c r="L33" s="56"/>
      <c r="M33" s="61"/>
      <c r="N33" s="14">
        <v>0</v>
      </c>
      <c r="O33" s="14">
        <v>0</v>
      </c>
      <c r="P33" s="1"/>
      <c r="Q33" s="1"/>
      <c r="R33" s="1"/>
      <c r="S33" s="1"/>
      <c r="T33" s="14">
        <v>0</v>
      </c>
      <c r="U33" s="61"/>
    </row>
    <row r="34" spans="1:21" ht="15">
      <c r="A34" s="11">
        <v>14</v>
      </c>
      <c r="B34" s="105" t="s">
        <v>84</v>
      </c>
      <c r="C34" s="1" t="s">
        <v>235</v>
      </c>
      <c r="D34" s="10" t="s">
        <v>236</v>
      </c>
      <c r="E34" s="13">
        <v>91277026</v>
      </c>
      <c r="F34" s="14">
        <v>1729508</v>
      </c>
      <c r="G34" s="14">
        <v>0</v>
      </c>
      <c r="H34" s="14">
        <v>0</v>
      </c>
      <c r="I34" s="14">
        <v>102854</v>
      </c>
      <c r="J34" s="14">
        <v>380131</v>
      </c>
      <c r="K34" s="14">
        <v>0</v>
      </c>
      <c r="L34" s="56">
        <v>30</v>
      </c>
      <c r="M34" s="14">
        <v>2212493</v>
      </c>
      <c r="N34" s="14">
        <v>84386</v>
      </c>
      <c r="O34" s="14">
        <v>84386</v>
      </c>
      <c r="P34" s="14">
        <v>0</v>
      </c>
      <c r="Q34" s="14">
        <v>0</v>
      </c>
      <c r="R34" s="14">
        <v>77627</v>
      </c>
      <c r="S34" s="1"/>
      <c r="T34" s="14">
        <v>246398</v>
      </c>
      <c r="U34" s="14">
        <v>1966095</v>
      </c>
    </row>
    <row r="35" spans="2:21" ht="15">
      <c r="B35" s="105"/>
      <c r="C35" s="1" t="s">
        <v>219</v>
      </c>
      <c r="D35" s="10"/>
      <c r="E35" s="10"/>
      <c r="F35" s="61"/>
      <c r="G35" s="61"/>
      <c r="H35" s="61"/>
      <c r="I35" s="61"/>
      <c r="J35" s="14">
        <v>0</v>
      </c>
      <c r="K35" s="61"/>
      <c r="L35" s="56"/>
      <c r="M35" s="61"/>
      <c r="N35" s="14">
        <v>0</v>
      </c>
      <c r="O35" s="14">
        <v>0</v>
      </c>
      <c r="P35" s="1"/>
      <c r="Q35" s="1"/>
      <c r="R35" s="1"/>
      <c r="S35" s="1"/>
      <c r="T35" s="14">
        <v>0</v>
      </c>
      <c r="U35" s="61"/>
    </row>
    <row r="36" spans="1:21" ht="15">
      <c r="A36" s="11">
        <v>15</v>
      </c>
      <c r="B36" s="105" t="s">
        <v>84</v>
      </c>
      <c r="C36" s="22" t="s">
        <v>152</v>
      </c>
      <c r="D36" s="10" t="s">
        <v>148</v>
      </c>
      <c r="E36" s="13">
        <v>5706872</v>
      </c>
      <c r="F36" s="14">
        <v>1210656</v>
      </c>
      <c r="G36" s="14">
        <v>0</v>
      </c>
      <c r="H36" s="14">
        <v>0</v>
      </c>
      <c r="I36" s="14">
        <v>102854</v>
      </c>
      <c r="J36" s="14">
        <v>0</v>
      </c>
      <c r="K36" s="14">
        <v>0</v>
      </c>
      <c r="L36" s="56">
        <v>30</v>
      </c>
      <c r="M36" s="14">
        <v>1313510</v>
      </c>
      <c r="N36" s="14">
        <v>48426</v>
      </c>
      <c r="O36" s="14">
        <v>48426</v>
      </c>
      <c r="P36" s="14">
        <v>0</v>
      </c>
      <c r="Q36" s="14">
        <v>0</v>
      </c>
      <c r="R36" s="14">
        <v>297339</v>
      </c>
      <c r="S36" s="1"/>
      <c r="T36" s="14">
        <v>394191</v>
      </c>
      <c r="U36" s="14">
        <v>919318</v>
      </c>
    </row>
    <row r="37" spans="2:21" ht="15">
      <c r="B37" s="105"/>
      <c r="C37" s="21" t="s">
        <v>166</v>
      </c>
      <c r="D37" s="10"/>
      <c r="E37" s="10"/>
      <c r="F37" s="61"/>
      <c r="G37" s="61"/>
      <c r="H37" s="61"/>
      <c r="I37" s="61"/>
      <c r="J37" s="61"/>
      <c r="K37" s="61"/>
      <c r="L37" s="56"/>
      <c r="M37" s="61"/>
      <c r="N37" s="61"/>
      <c r="O37" s="61"/>
      <c r="P37" s="1"/>
      <c r="Q37" s="1"/>
      <c r="R37" s="1"/>
      <c r="S37" s="1"/>
      <c r="T37" s="61"/>
      <c r="U37" s="61"/>
    </row>
    <row r="38" spans="2:21" ht="16.5">
      <c r="B38" s="105"/>
      <c r="C38" s="65"/>
      <c r="D38" s="65" t="s">
        <v>6</v>
      </c>
      <c r="E38" s="65"/>
      <c r="F38" s="66">
        <v>25755444</v>
      </c>
      <c r="G38" s="66">
        <v>55208</v>
      </c>
      <c r="H38" s="66">
        <v>438900</v>
      </c>
      <c r="I38" s="66">
        <v>1337102</v>
      </c>
      <c r="J38" s="66">
        <v>2081174</v>
      </c>
      <c r="K38" s="66">
        <v>0</v>
      </c>
      <c r="L38" s="67">
        <v>426</v>
      </c>
      <c r="M38" s="66">
        <v>29667828</v>
      </c>
      <c r="N38" s="66">
        <v>1113465</v>
      </c>
      <c r="O38" s="66">
        <v>1113465</v>
      </c>
      <c r="P38" s="66">
        <v>46110</v>
      </c>
      <c r="Q38" s="66">
        <v>92000</v>
      </c>
      <c r="R38" s="66">
        <v>4667257</v>
      </c>
      <c r="S38" s="66">
        <v>0</v>
      </c>
      <c r="T38" s="66">
        <v>7032296</v>
      </c>
      <c r="U38" s="66">
        <v>22635531</v>
      </c>
    </row>
    <row r="39" spans="2:21" ht="15">
      <c r="B39" s="105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8"/>
      <c r="N39" s="68"/>
      <c r="O39" s="68"/>
      <c r="P39" s="68"/>
      <c r="Q39" s="68"/>
      <c r="R39" s="68"/>
      <c r="S39" s="68"/>
      <c r="T39" s="68"/>
      <c r="U39" s="68"/>
    </row>
    <row r="41" spans="14:19" ht="15">
      <c r="N41" s="45"/>
      <c r="O41" s="45"/>
      <c r="P41" s="45"/>
      <c r="Q41" s="45"/>
      <c r="R41" s="45"/>
      <c r="S41" s="45"/>
    </row>
  </sheetData>
  <sheetProtection/>
  <mergeCells count="3">
    <mergeCell ref="C3:U3"/>
    <mergeCell ref="C4:U4"/>
    <mergeCell ref="C5:U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13"/>
  <sheetViews>
    <sheetView zoomScalePageLayoutView="0" workbookViewId="0" topLeftCell="A1">
      <selection activeCell="E14" sqref="E14"/>
    </sheetView>
  </sheetViews>
  <sheetFormatPr defaultColWidth="11.421875" defaultRowHeight="15"/>
  <cols>
    <col min="3" max="3" width="40.28125" style="0" customWidth="1"/>
    <col min="4" max="4" width="24.28125" style="0" customWidth="1"/>
  </cols>
  <sheetData>
    <row r="2" spans="3:24" ht="18">
      <c r="C2" s="227" t="s">
        <v>320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U2" s="44">
        <v>0.0509</v>
      </c>
      <c r="V2" s="44">
        <v>0</v>
      </c>
      <c r="W2" s="43" t="s">
        <v>307</v>
      </c>
      <c r="X2" s="44">
        <v>0.357</v>
      </c>
    </row>
    <row r="3" spans="3:24" ht="18">
      <c r="C3" s="227" t="s">
        <v>257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U3" s="44">
        <v>0.061</v>
      </c>
      <c r="V3" s="44">
        <v>0.1</v>
      </c>
      <c r="W3" s="43" t="s">
        <v>159</v>
      </c>
      <c r="X3" s="44">
        <v>0.185</v>
      </c>
    </row>
    <row r="4" spans="3:19" ht="15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2:28" s="3" customFormat="1" ht="49.5">
      <c r="B5" s="84" t="s">
        <v>254</v>
      </c>
      <c r="C5" s="71" t="s">
        <v>22</v>
      </c>
      <c r="D5" s="71" t="s">
        <v>4</v>
      </c>
      <c r="E5" s="71" t="s">
        <v>211</v>
      </c>
      <c r="F5" s="72" t="s">
        <v>336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19" ht="15">
      <c r="A6" s="11">
        <v>1</v>
      </c>
      <c r="B6" s="107" t="s">
        <v>85</v>
      </c>
      <c r="C6" s="10" t="s">
        <v>23</v>
      </c>
      <c r="D6" s="10" t="s">
        <v>47</v>
      </c>
      <c r="E6" s="13">
        <v>37723200</v>
      </c>
      <c r="F6" s="14">
        <v>2665716</v>
      </c>
      <c r="G6" s="62">
        <v>0</v>
      </c>
      <c r="H6" s="62">
        <v>219450</v>
      </c>
      <c r="I6" s="62">
        <v>0</v>
      </c>
      <c r="J6" s="62">
        <v>0</v>
      </c>
      <c r="K6" s="56">
        <v>30</v>
      </c>
      <c r="L6" s="14">
        <v>2885166</v>
      </c>
      <c r="M6" s="14">
        <v>106629</v>
      </c>
      <c r="N6" s="14">
        <v>106629</v>
      </c>
      <c r="O6" s="14">
        <v>0</v>
      </c>
      <c r="P6" s="14">
        <v>0</v>
      </c>
      <c r="Q6" s="14">
        <v>1242623</v>
      </c>
      <c r="R6" s="14">
        <v>1455880</v>
      </c>
      <c r="S6" s="14">
        <v>1429286</v>
      </c>
    </row>
    <row r="7" spans="2:19" ht="15">
      <c r="B7" s="56"/>
      <c r="C7" s="1" t="s">
        <v>171</v>
      </c>
      <c r="D7" s="10"/>
      <c r="E7" s="10"/>
      <c r="F7" s="61"/>
      <c r="G7" s="22"/>
      <c r="H7" s="22"/>
      <c r="I7" s="22"/>
      <c r="J7" s="22"/>
      <c r="K7" s="56"/>
      <c r="L7" s="61"/>
      <c r="M7" s="61"/>
      <c r="N7" s="61"/>
      <c r="O7" s="61"/>
      <c r="P7" s="61"/>
      <c r="Q7" s="61"/>
      <c r="R7" s="14">
        <v>0</v>
      </c>
      <c r="S7" s="61"/>
    </row>
    <row r="8" spans="1:19" ht="15">
      <c r="A8" s="11">
        <v>2</v>
      </c>
      <c r="B8" s="107" t="s">
        <v>85</v>
      </c>
      <c r="C8" s="21" t="s">
        <v>142</v>
      </c>
      <c r="D8" s="10" t="s">
        <v>141</v>
      </c>
      <c r="E8" s="13">
        <v>38240459</v>
      </c>
      <c r="F8" s="14">
        <v>2665716</v>
      </c>
      <c r="G8" s="14">
        <v>0</v>
      </c>
      <c r="H8" s="14">
        <v>0</v>
      </c>
      <c r="I8" s="14">
        <v>0</v>
      </c>
      <c r="J8" s="14">
        <v>0</v>
      </c>
      <c r="K8" s="108">
        <v>30</v>
      </c>
      <c r="L8" s="14">
        <v>2665716</v>
      </c>
      <c r="M8" s="14">
        <v>106629</v>
      </c>
      <c r="N8" s="14">
        <v>106629</v>
      </c>
      <c r="O8" s="14">
        <v>0</v>
      </c>
      <c r="P8" s="14">
        <v>0</v>
      </c>
      <c r="Q8" s="14">
        <v>1154523</v>
      </c>
      <c r="R8" s="14">
        <v>1367780</v>
      </c>
      <c r="S8" s="14">
        <v>1297936</v>
      </c>
    </row>
    <row r="9" spans="2:19" ht="15">
      <c r="B9" s="56"/>
      <c r="C9" s="109" t="s">
        <v>296</v>
      </c>
      <c r="D9" s="10"/>
      <c r="E9" s="10"/>
      <c r="F9" s="61"/>
      <c r="G9" s="61"/>
      <c r="H9" s="61"/>
      <c r="I9" s="61"/>
      <c r="J9" s="61"/>
      <c r="K9" s="56"/>
      <c r="L9" s="61"/>
      <c r="M9" s="61"/>
      <c r="N9" s="61"/>
      <c r="O9" s="1"/>
      <c r="P9" s="1"/>
      <c r="Q9" s="1"/>
      <c r="R9" s="14">
        <v>0</v>
      </c>
      <c r="S9" s="61"/>
    </row>
    <row r="10" spans="1:19" ht="15">
      <c r="A10" s="11">
        <v>3</v>
      </c>
      <c r="B10" s="107" t="s">
        <v>85</v>
      </c>
      <c r="C10" s="10" t="s">
        <v>28</v>
      </c>
      <c r="D10" s="10" t="s">
        <v>52</v>
      </c>
      <c r="E10" s="13">
        <v>91355168</v>
      </c>
      <c r="F10" s="14">
        <v>2665716</v>
      </c>
      <c r="G10" s="14">
        <v>0</v>
      </c>
      <c r="H10" s="14">
        <v>438900</v>
      </c>
      <c r="I10" s="14">
        <v>0</v>
      </c>
      <c r="J10" s="14">
        <v>0</v>
      </c>
      <c r="K10" s="56">
        <v>30</v>
      </c>
      <c r="L10" s="14">
        <v>3104616</v>
      </c>
      <c r="M10" s="14">
        <v>106629</v>
      </c>
      <c r="N10" s="14">
        <v>106629</v>
      </c>
      <c r="O10" s="14">
        <v>0</v>
      </c>
      <c r="P10" s="14">
        <v>0</v>
      </c>
      <c r="Q10" s="14">
        <v>1186647</v>
      </c>
      <c r="R10" s="14">
        <v>1399904</v>
      </c>
      <c r="S10" s="14">
        <v>1704712</v>
      </c>
    </row>
    <row r="11" spans="2:19" ht="15">
      <c r="B11" s="56"/>
      <c r="C11" s="1" t="s">
        <v>185</v>
      </c>
      <c r="D11" s="10"/>
      <c r="E11" s="10"/>
      <c r="F11" s="61"/>
      <c r="G11" s="61"/>
      <c r="H11" s="61"/>
      <c r="I11" s="61"/>
      <c r="J11" s="61"/>
      <c r="K11" s="56"/>
      <c r="L11" s="61"/>
      <c r="M11" s="61"/>
      <c r="N11" s="61"/>
      <c r="O11" s="61"/>
      <c r="P11" s="1"/>
      <c r="Q11" s="1"/>
      <c r="R11" s="61"/>
      <c r="S11" s="61"/>
    </row>
    <row r="12" spans="2:19" ht="16.5">
      <c r="B12" s="56"/>
      <c r="C12" s="65"/>
      <c r="D12" s="65" t="s">
        <v>6</v>
      </c>
      <c r="E12" s="65"/>
      <c r="F12" s="66">
        <v>7997148</v>
      </c>
      <c r="G12" s="66">
        <v>0</v>
      </c>
      <c r="H12" s="66">
        <v>658350</v>
      </c>
      <c r="I12" s="66">
        <v>0</v>
      </c>
      <c r="J12" s="66">
        <v>0</v>
      </c>
      <c r="K12" s="66">
        <v>90</v>
      </c>
      <c r="L12" s="66">
        <v>8655498</v>
      </c>
      <c r="M12" s="66">
        <v>319886</v>
      </c>
      <c r="N12" s="66">
        <v>319886</v>
      </c>
      <c r="O12" s="66">
        <v>0</v>
      </c>
      <c r="P12" s="66">
        <v>0</v>
      </c>
      <c r="Q12" s="66">
        <v>3583793</v>
      </c>
      <c r="R12" s="66">
        <v>4223565</v>
      </c>
      <c r="S12" s="66">
        <v>4431933</v>
      </c>
    </row>
    <row r="13" spans="2:19" ht="15">
      <c r="B13" s="56"/>
      <c r="C13" s="68"/>
      <c r="D13" s="68"/>
      <c r="E13" s="68"/>
      <c r="F13" s="68"/>
      <c r="G13" s="68"/>
      <c r="H13" s="68"/>
      <c r="I13" s="68"/>
      <c r="J13" s="68"/>
      <c r="K13" s="69"/>
      <c r="L13" s="68"/>
      <c r="M13" s="68"/>
      <c r="N13" s="68"/>
      <c r="O13" s="68"/>
      <c r="P13" s="68"/>
      <c r="Q13" s="68"/>
      <c r="R13" s="68"/>
      <c r="S13" s="68"/>
    </row>
  </sheetData>
  <sheetProtection/>
  <mergeCells count="2">
    <mergeCell ref="C2:S2"/>
    <mergeCell ref="C3:S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.00390625" style="0" customWidth="1"/>
    <col min="2" max="2" width="6.57421875" style="0" customWidth="1"/>
    <col min="3" max="3" width="12.8515625" style="0" customWidth="1"/>
    <col min="4" max="4" width="25.57421875" style="0" customWidth="1"/>
    <col min="5" max="5" width="10.00390625" style="0" customWidth="1"/>
    <col min="6" max="6" width="15.28125" style="0" customWidth="1"/>
    <col min="7" max="7" width="14.140625" style="0" customWidth="1"/>
    <col min="8" max="9" width="8.421875" style="0" bestFit="1" customWidth="1"/>
    <col min="10" max="10" width="7.8515625" style="0" bestFit="1" customWidth="1"/>
  </cols>
  <sheetData>
    <row r="2" spans="3:7" ht="15">
      <c r="C2" s="237"/>
      <c r="D2" s="237"/>
      <c r="E2" s="237"/>
      <c r="F2" s="237"/>
      <c r="G2" s="237"/>
    </row>
    <row r="3" spans="3:10" ht="16.5">
      <c r="C3" s="235" t="s">
        <v>92</v>
      </c>
      <c r="D3" s="235"/>
      <c r="E3" s="235"/>
      <c r="F3" s="235"/>
      <c r="G3" s="235"/>
      <c r="H3" s="15" t="s">
        <v>88</v>
      </c>
      <c r="I3" s="238">
        <v>43831</v>
      </c>
      <c r="J3" s="238"/>
    </row>
    <row r="4" spans="1:10" s="3" customFormat="1" ht="16.5">
      <c r="A4"/>
      <c r="B4"/>
      <c r="C4" s="235" t="s">
        <v>160</v>
      </c>
      <c r="D4" s="235"/>
      <c r="E4" s="235"/>
      <c r="F4" s="235"/>
      <c r="G4" s="235"/>
      <c r="H4" s="235"/>
      <c r="I4" s="235"/>
      <c r="J4" s="235"/>
    </row>
    <row r="5" spans="3:10" ht="16.5">
      <c r="C5" s="235" t="s">
        <v>161</v>
      </c>
      <c r="D5" s="235"/>
      <c r="E5" s="235"/>
      <c r="F5" s="235"/>
      <c r="G5" s="235"/>
      <c r="H5" s="235"/>
      <c r="I5" s="235"/>
      <c r="J5" s="235"/>
    </row>
    <row r="6" spans="3:10" ht="16.5" customHeight="1">
      <c r="C6" s="235" t="s">
        <v>123</v>
      </c>
      <c r="D6" s="235"/>
      <c r="E6" s="235"/>
      <c r="F6" s="235"/>
      <c r="G6" s="235"/>
      <c r="H6" s="235"/>
      <c r="I6" s="235"/>
      <c r="J6" s="235"/>
    </row>
    <row r="7" spans="3:10" ht="16.5">
      <c r="C7" s="47"/>
      <c r="D7" s="47"/>
      <c r="E7" s="47"/>
      <c r="F7" s="47"/>
      <c r="G7" s="47"/>
      <c r="H7" s="26">
        <v>0.43</v>
      </c>
      <c r="I7" s="26">
        <v>0.36</v>
      </c>
      <c r="J7" s="26">
        <v>0.21</v>
      </c>
    </row>
    <row r="8" spans="2:10" s="3" customFormat="1" ht="16.5">
      <c r="B8" s="54" t="s">
        <v>254</v>
      </c>
      <c r="C8" s="51" t="s">
        <v>74</v>
      </c>
      <c r="D8" s="51" t="s">
        <v>87</v>
      </c>
      <c r="E8" s="51" t="s">
        <v>79</v>
      </c>
      <c r="F8" s="51" t="s">
        <v>80</v>
      </c>
      <c r="G8" s="51" t="s">
        <v>86</v>
      </c>
      <c r="H8" s="51" t="s">
        <v>83</v>
      </c>
      <c r="I8" s="51" t="s">
        <v>84</v>
      </c>
      <c r="J8" s="51" t="s">
        <v>85</v>
      </c>
    </row>
    <row r="9" spans="2:10" ht="16.5">
      <c r="B9" s="56" t="s">
        <v>255</v>
      </c>
      <c r="C9" s="27">
        <v>37618859</v>
      </c>
      <c r="D9" s="28" t="s">
        <v>162</v>
      </c>
      <c r="E9" s="29">
        <v>43070</v>
      </c>
      <c r="F9" s="27" t="s">
        <v>164</v>
      </c>
      <c r="G9" s="30">
        <v>23400</v>
      </c>
      <c r="H9" s="30">
        <v>10062</v>
      </c>
      <c r="I9" s="30">
        <v>8424</v>
      </c>
      <c r="J9" s="30">
        <v>4914</v>
      </c>
    </row>
    <row r="10" spans="2:10" ht="16.5">
      <c r="B10" s="56" t="s">
        <v>255</v>
      </c>
      <c r="C10" s="27">
        <v>63315148</v>
      </c>
      <c r="D10" s="28" t="s">
        <v>81</v>
      </c>
      <c r="E10" s="29">
        <v>43070</v>
      </c>
      <c r="F10" s="27" t="s">
        <v>165</v>
      </c>
      <c r="G10" s="30">
        <v>17600</v>
      </c>
      <c r="H10" s="30">
        <v>7568</v>
      </c>
      <c r="I10" s="30">
        <v>6336</v>
      </c>
      <c r="J10" s="30">
        <v>3696</v>
      </c>
    </row>
    <row r="11" spans="2:10" ht="16.5">
      <c r="B11" s="56"/>
      <c r="C11" s="235" t="s">
        <v>278</v>
      </c>
      <c r="D11" s="235"/>
      <c r="E11" s="235"/>
      <c r="F11" s="235"/>
      <c r="G11" s="48">
        <v>41000</v>
      </c>
      <c r="H11" s="48">
        <v>17630</v>
      </c>
      <c r="I11" s="48">
        <v>14760</v>
      </c>
      <c r="J11" s="48">
        <v>8610</v>
      </c>
    </row>
    <row r="12" spans="2:10" ht="16.5">
      <c r="B12" s="56" t="s">
        <v>256</v>
      </c>
      <c r="C12" s="27">
        <v>1102361554</v>
      </c>
      <c r="D12" s="28" t="s">
        <v>163</v>
      </c>
      <c r="E12" s="29">
        <v>43070</v>
      </c>
      <c r="F12" s="27" t="s">
        <v>165</v>
      </c>
      <c r="G12" s="48">
        <v>23400</v>
      </c>
      <c r="H12" s="48">
        <v>11700</v>
      </c>
      <c r="I12" s="48">
        <v>11700</v>
      </c>
      <c r="J12" s="30">
        <v>0</v>
      </c>
    </row>
    <row r="13" spans="2:10" ht="16.5">
      <c r="B13" s="8"/>
      <c r="C13" s="28"/>
      <c r="D13" s="47" t="s">
        <v>91</v>
      </c>
      <c r="E13" s="47"/>
      <c r="F13" s="47" t="s">
        <v>82</v>
      </c>
      <c r="G13" s="48">
        <v>64400</v>
      </c>
      <c r="H13" s="48">
        <v>29330</v>
      </c>
      <c r="I13" s="48">
        <v>26460</v>
      </c>
      <c r="J13" s="48">
        <v>8610</v>
      </c>
    </row>
    <row r="14" spans="8:10" ht="16.5">
      <c r="H14" s="236">
        <v>64400</v>
      </c>
      <c r="I14" s="236"/>
      <c r="J14" s="236"/>
    </row>
  </sheetData>
  <sheetProtection/>
  <mergeCells count="8">
    <mergeCell ref="C6:J6"/>
    <mergeCell ref="C11:F11"/>
    <mergeCell ref="H14:J14"/>
    <mergeCell ref="C2:G2"/>
    <mergeCell ref="C3:G3"/>
    <mergeCell ref="I3:J3"/>
    <mergeCell ref="C4:J4"/>
    <mergeCell ref="C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1" sqref="F11"/>
    </sheetView>
  </sheetViews>
  <sheetFormatPr defaultColWidth="11.421875" defaultRowHeight="15"/>
  <cols>
    <col min="3" max="3" width="15.421875" style="0" customWidth="1"/>
    <col min="4" max="4" width="35.140625" style="0" bestFit="1" customWidth="1"/>
  </cols>
  <sheetData>
    <row r="1" spans="1:8" ht="15">
      <c r="A1" s="45"/>
      <c r="B1" s="45"/>
      <c r="C1" s="45"/>
      <c r="D1" s="45"/>
      <c r="E1" s="45"/>
      <c r="F1" s="45"/>
      <c r="G1" s="45"/>
      <c r="H1" s="45"/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s="3" customFormat="1" ht="15">
      <c r="A3" s="45"/>
      <c r="B3" s="239" t="s">
        <v>105</v>
      </c>
      <c r="C3" s="239"/>
      <c r="D3" s="239"/>
      <c r="E3" s="239"/>
      <c r="F3" s="239"/>
      <c r="G3" s="239"/>
      <c r="H3" s="239"/>
    </row>
    <row r="4" spans="1:8" ht="25.5" customHeight="1">
      <c r="A4" s="45"/>
      <c r="B4" s="239" t="s">
        <v>106</v>
      </c>
      <c r="C4" s="239"/>
      <c r="D4" s="239"/>
      <c r="E4" s="239"/>
      <c r="F4" s="239"/>
      <c r="G4" s="239"/>
      <c r="H4" s="239"/>
    </row>
    <row r="5" spans="1:8" ht="15">
      <c r="A5" s="45"/>
      <c r="B5" s="239" t="s">
        <v>101</v>
      </c>
      <c r="C5" s="239"/>
      <c r="D5" s="239"/>
      <c r="E5" s="239"/>
      <c r="F5" s="239"/>
      <c r="G5" s="239"/>
      <c r="H5" s="239"/>
    </row>
    <row r="6" spans="1:8" ht="15">
      <c r="A6" s="45"/>
      <c r="B6" s="110"/>
      <c r="C6" s="110"/>
      <c r="D6" s="110"/>
      <c r="E6" s="110"/>
      <c r="F6" s="111">
        <v>0.43</v>
      </c>
      <c r="G6" s="111">
        <v>0.36</v>
      </c>
      <c r="H6" s="111">
        <v>0.21</v>
      </c>
    </row>
    <row r="7" spans="1:8" s="3" customFormat="1" ht="25.5">
      <c r="A7" s="39"/>
      <c r="B7" s="36" t="s">
        <v>280</v>
      </c>
      <c r="C7" s="36" t="s">
        <v>299</v>
      </c>
      <c r="D7" s="36" t="s">
        <v>96</v>
      </c>
      <c r="E7" s="36" t="s">
        <v>97</v>
      </c>
      <c r="F7" s="118" t="s">
        <v>83</v>
      </c>
      <c r="G7" s="118" t="s">
        <v>84</v>
      </c>
      <c r="H7" s="118" t="s">
        <v>85</v>
      </c>
    </row>
    <row r="8" spans="1:8" ht="15.75" customHeight="1">
      <c r="A8" s="45"/>
      <c r="B8" s="105" t="s">
        <v>255</v>
      </c>
      <c r="C8" s="31">
        <v>37615266</v>
      </c>
      <c r="D8" s="31" t="s">
        <v>115</v>
      </c>
      <c r="E8" s="112">
        <v>1277391</v>
      </c>
      <c r="F8" s="14">
        <v>549278</v>
      </c>
      <c r="G8" s="14">
        <v>459861</v>
      </c>
      <c r="H8" s="14">
        <v>268252</v>
      </c>
    </row>
    <row r="9" spans="1:8" ht="15">
      <c r="A9" s="45"/>
      <c r="B9" s="105" t="s">
        <v>255</v>
      </c>
      <c r="C9" s="31">
        <v>1102359393</v>
      </c>
      <c r="D9" s="31" t="s">
        <v>192</v>
      </c>
      <c r="E9" s="112">
        <v>0</v>
      </c>
      <c r="F9" s="14">
        <v>0</v>
      </c>
      <c r="G9" s="14">
        <v>0</v>
      </c>
      <c r="H9" s="14">
        <v>0</v>
      </c>
    </row>
    <row r="10" spans="1:8" ht="15">
      <c r="A10" s="45"/>
      <c r="B10" s="242" t="s">
        <v>279</v>
      </c>
      <c r="C10" s="242"/>
      <c r="D10" s="242"/>
      <c r="E10" s="113">
        <v>1277391</v>
      </c>
      <c r="F10" s="114">
        <v>549278</v>
      </c>
      <c r="G10" s="114">
        <v>459861</v>
      </c>
      <c r="H10" s="114">
        <v>268252</v>
      </c>
    </row>
    <row r="11" spans="1:8" ht="15">
      <c r="A11" s="45"/>
      <c r="B11" s="105" t="s">
        <v>85</v>
      </c>
      <c r="C11" s="31">
        <v>37723200</v>
      </c>
      <c r="D11" s="31" t="s">
        <v>191</v>
      </c>
      <c r="E11" s="113">
        <v>1099976</v>
      </c>
      <c r="F11" s="14">
        <v>0</v>
      </c>
      <c r="G11" s="14">
        <v>0</v>
      </c>
      <c r="H11" s="32">
        <v>1099976</v>
      </c>
    </row>
    <row r="12" spans="1:8" ht="15">
      <c r="A12" s="45"/>
      <c r="B12" s="240" t="s">
        <v>279</v>
      </c>
      <c r="C12" s="240"/>
      <c r="D12" s="240"/>
      <c r="E12" s="115">
        <v>2377367</v>
      </c>
      <c r="F12" s="116">
        <v>549278</v>
      </c>
      <c r="G12" s="116">
        <v>459861</v>
      </c>
      <c r="H12" s="116">
        <v>1368228</v>
      </c>
    </row>
    <row r="13" spans="1:8" ht="15">
      <c r="A13" s="45"/>
      <c r="B13" s="117"/>
      <c r="C13" s="117"/>
      <c r="D13" s="117"/>
      <c r="E13" s="117"/>
      <c r="F13" s="241">
        <v>2377367</v>
      </c>
      <c r="G13" s="241"/>
      <c r="H13" s="241"/>
    </row>
    <row r="14" spans="1:8" ht="15">
      <c r="A14" s="45"/>
      <c r="B14" s="25"/>
      <c r="C14" s="25"/>
      <c r="D14" s="25"/>
      <c r="E14" s="25"/>
      <c r="F14" s="25"/>
      <c r="G14" s="25"/>
      <c r="H14" s="25"/>
    </row>
  </sheetData>
  <sheetProtection/>
  <mergeCells count="6">
    <mergeCell ref="B3:H3"/>
    <mergeCell ref="B12:D12"/>
    <mergeCell ref="F13:H13"/>
    <mergeCell ref="B4:H4"/>
    <mergeCell ref="B5:H5"/>
    <mergeCell ref="B10:D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4.00390625" style="0" customWidth="1"/>
    <col min="2" max="2" width="7.8515625" style="9" customWidth="1"/>
    <col min="3" max="3" width="12.8515625" style="0" customWidth="1"/>
    <col min="4" max="4" width="32.28125" style="0" customWidth="1"/>
    <col min="5" max="5" width="9.8515625" style="0" bestFit="1" customWidth="1"/>
    <col min="6" max="6" width="13.57421875" style="0" customWidth="1"/>
    <col min="7" max="7" width="14.140625" style="0" customWidth="1"/>
    <col min="8" max="8" width="8.421875" style="0" bestFit="1" customWidth="1"/>
    <col min="9" max="10" width="8.7109375" style="0" customWidth="1"/>
  </cols>
  <sheetData>
    <row r="1" ht="15">
      <c r="B1"/>
    </row>
    <row r="2" ht="15">
      <c r="B2"/>
    </row>
    <row r="3" spans="2:9" ht="16.5" customHeight="1">
      <c r="B3" s="8"/>
      <c r="C3" s="235" t="s">
        <v>92</v>
      </c>
      <c r="D3" s="235"/>
      <c r="E3" s="235"/>
      <c r="F3" s="235"/>
      <c r="G3" s="15" t="s">
        <v>88</v>
      </c>
      <c r="H3" s="238">
        <v>43831</v>
      </c>
      <c r="I3" s="238"/>
    </row>
    <row r="4" spans="2:9" ht="16.5">
      <c r="B4" s="8"/>
      <c r="C4" s="235" t="s">
        <v>103</v>
      </c>
      <c r="D4" s="235"/>
      <c r="E4" s="235"/>
      <c r="F4" s="235"/>
      <c r="G4" s="235"/>
      <c r="H4" s="235"/>
      <c r="I4" s="235"/>
    </row>
    <row r="5" spans="2:9" ht="16.5">
      <c r="B5" s="8"/>
      <c r="C5" s="235" t="s">
        <v>102</v>
      </c>
      <c r="D5" s="235"/>
      <c r="E5" s="235"/>
      <c r="F5" s="235"/>
      <c r="G5" s="235"/>
      <c r="H5" s="235"/>
      <c r="I5" s="235"/>
    </row>
    <row r="6" spans="2:9" ht="16.5">
      <c r="B6" s="8"/>
      <c r="C6" s="47"/>
      <c r="D6" s="47"/>
      <c r="E6" s="47"/>
      <c r="F6" s="47"/>
      <c r="G6" s="120">
        <v>0.43</v>
      </c>
      <c r="H6" s="120">
        <v>0.36</v>
      </c>
      <c r="I6" s="120">
        <v>0.21</v>
      </c>
    </row>
    <row r="7" spans="2:9" s="3" customFormat="1" ht="16.5">
      <c r="B7" s="51" t="s">
        <v>277</v>
      </c>
      <c r="C7" s="51" t="s">
        <v>124</v>
      </c>
      <c r="D7" s="51" t="s">
        <v>87</v>
      </c>
      <c r="E7" s="51" t="s">
        <v>79</v>
      </c>
      <c r="F7" s="51" t="s">
        <v>86</v>
      </c>
      <c r="G7" s="51" t="s">
        <v>83</v>
      </c>
      <c r="H7" s="51" t="s">
        <v>84</v>
      </c>
      <c r="I7" s="51" t="s">
        <v>85</v>
      </c>
    </row>
    <row r="8" spans="2:9" ht="16.5">
      <c r="B8" s="27" t="s">
        <v>255</v>
      </c>
      <c r="C8" s="27">
        <v>1102368527</v>
      </c>
      <c r="D8" s="28" t="s">
        <v>75</v>
      </c>
      <c r="E8" s="29">
        <v>42675</v>
      </c>
      <c r="F8" s="30">
        <v>17000</v>
      </c>
      <c r="G8" s="30">
        <v>7310</v>
      </c>
      <c r="H8" s="30">
        <v>6120</v>
      </c>
      <c r="I8" s="30">
        <v>3570</v>
      </c>
    </row>
    <row r="9" spans="2:9" ht="16.5">
      <c r="B9" s="27" t="s">
        <v>255</v>
      </c>
      <c r="C9" s="27">
        <v>1098666668</v>
      </c>
      <c r="D9" s="28" t="s">
        <v>90</v>
      </c>
      <c r="E9" s="29">
        <v>42675</v>
      </c>
      <c r="F9" s="30">
        <v>17000</v>
      </c>
      <c r="G9" s="30">
        <v>7310</v>
      </c>
      <c r="H9" s="30">
        <v>6120</v>
      </c>
      <c r="I9" s="30">
        <v>3570</v>
      </c>
    </row>
    <row r="10" spans="2:9" ht="16.5">
      <c r="B10" s="27" t="s">
        <v>255</v>
      </c>
      <c r="C10" s="27">
        <v>63353803</v>
      </c>
      <c r="D10" s="28" t="s">
        <v>133</v>
      </c>
      <c r="E10" s="29">
        <v>42979</v>
      </c>
      <c r="F10" s="30">
        <v>23000</v>
      </c>
      <c r="G10" s="30">
        <v>9890</v>
      </c>
      <c r="H10" s="30">
        <v>8280</v>
      </c>
      <c r="I10" s="30">
        <v>4830</v>
      </c>
    </row>
    <row r="11" spans="2:9" ht="16.5">
      <c r="B11" s="27" t="s">
        <v>255</v>
      </c>
      <c r="C11" s="27">
        <v>63518461</v>
      </c>
      <c r="D11" s="28" t="s">
        <v>297</v>
      </c>
      <c r="E11" s="29">
        <v>43608</v>
      </c>
      <c r="F11" s="30">
        <v>17000</v>
      </c>
      <c r="G11" s="30">
        <v>7310</v>
      </c>
      <c r="H11" s="30">
        <v>6120</v>
      </c>
      <c r="I11" s="30">
        <v>3570</v>
      </c>
    </row>
    <row r="12" spans="2:9" ht="16.5">
      <c r="B12" s="27" t="s">
        <v>255</v>
      </c>
      <c r="C12" s="27">
        <v>91350903</v>
      </c>
      <c r="D12" s="28" t="s">
        <v>303</v>
      </c>
      <c r="E12" s="29">
        <v>43709</v>
      </c>
      <c r="F12" s="30">
        <v>18000</v>
      </c>
      <c r="G12" s="30">
        <v>7740</v>
      </c>
      <c r="H12" s="30">
        <v>6480</v>
      </c>
      <c r="I12" s="30">
        <v>3780</v>
      </c>
    </row>
    <row r="13" spans="2:9" ht="16.5">
      <c r="B13" s="235" t="s">
        <v>278</v>
      </c>
      <c r="C13" s="235"/>
      <c r="D13" s="235"/>
      <c r="E13" s="235"/>
      <c r="F13" s="48">
        <v>92000</v>
      </c>
      <c r="G13" s="48">
        <v>39560</v>
      </c>
      <c r="H13" s="48">
        <v>33120</v>
      </c>
      <c r="I13" s="48">
        <v>19320</v>
      </c>
    </row>
    <row r="14" spans="2:9" ht="16.5" customHeight="1" hidden="1">
      <c r="B14" s="27" t="s">
        <v>84</v>
      </c>
      <c r="C14" s="27">
        <v>91340923</v>
      </c>
      <c r="D14" s="28" t="s">
        <v>89</v>
      </c>
      <c r="E14" s="29">
        <v>42675</v>
      </c>
      <c r="F14" s="30">
        <v>17000</v>
      </c>
      <c r="G14" s="30">
        <v>0</v>
      </c>
      <c r="H14" s="30">
        <v>17000</v>
      </c>
      <c r="I14" s="30">
        <v>0</v>
      </c>
    </row>
    <row r="15" spans="1:10" s="3" customFormat="1" ht="16.5">
      <c r="A15"/>
      <c r="B15" s="27" t="s">
        <v>84</v>
      </c>
      <c r="C15" s="27">
        <v>5784692</v>
      </c>
      <c r="D15" s="28" t="s">
        <v>240</v>
      </c>
      <c r="E15" s="29">
        <v>43461</v>
      </c>
      <c r="F15" s="30">
        <v>17000</v>
      </c>
      <c r="G15" s="30">
        <v>0</v>
      </c>
      <c r="H15" s="30">
        <v>17000</v>
      </c>
      <c r="I15" s="30">
        <v>0</v>
      </c>
      <c r="J15"/>
    </row>
    <row r="16" spans="2:9" ht="16.5">
      <c r="B16" s="235" t="s">
        <v>276</v>
      </c>
      <c r="C16" s="235"/>
      <c r="D16" s="235"/>
      <c r="E16" s="235"/>
      <c r="F16" s="48">
        <v>34000</v>
      </c>
      <c r="G16" s="48">
        <v>0</v>
      </c>
      <c r="H16" s="48">
        <v>34000</v>
      </c>
      <c r="I16" s="48">
        <v>0</v>
      </c>
    </row>
    <row r="17" spans="2:9" ht="16.5">
      <c r="B17" s="27" t="s">
        <v>85</v>
      </c>
      <c r="C17" s="27">
        <v>37723200</v>
      </c>
      <c r="D17" s="28" t="s">
        <v>107</v>
      </c>
      <c r="E17" s="29">
        <v>42705</v>
      </c>
      <c r="F17" s="48">
        <v>23000</v>
      </c>
      <c r="G17" s="48">
        <v>0</v>
      </c>
      <c r="H17" s="48">
        <v>0</v>
      </c>
      <c r="I17" s="48">
        <v>23000</v>
      </c>
    </row>
    <row r="18" spans="2:9" ht="16.5">
      <c r="B18" s="235" t="s">
        <v>298</v>
      </c>
      <c r="C18" s="235"/>
      <c r="D18" s="235"/>
      <c r="E18" s="235"/>
      <c r="F18" s="48">
        <v>149000</v>
      </c>
      <c r="G18" s="48">
        <v>39560</v>
      </c>
      <c r="H18" s="48">
        <v>67120</v>
      </c>
      <c r="I18" s="48">
        <v>42320</v>
      </c>
    </row>
    <row r="19" spans="2:9" ht="16.5">
      <c r="B19" s="8"/>
      <c r="C19" s="8"/>
      <c r="D19" s="8"/>
      <c r="E19" s="8"/>
      <c r="F19" s="8"/>
      <c r="G19" s="236">
        <v>149000</v>
      </c>
      <c r="H19" s="236"/>
      <c r="I19" s="236"/>
    </row>
  </sheetData>
  <sheetProtection/>
  <mergeCells count="8">
    <mergeCell ref="B18:E18"/>
    <mergeCell ref="G19:I19"/>
    <mergeCell ref="C3:F3"/>
    <mergeCell ref="H3:I3"/>
    <mergeCell ref="C4:I4"/>
    <mergeCell ref="C5:I5"/>
    <mergeCell ref="B13:E13"/>
    <mergeCell ref="B16:E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0">
      <selection activeCell="E27" sqref="E27"/>
    </sheetView>
  </sheetViews>
  <sheetFormatPr defaultColWidth="11.421875" defaultRowHeight="15"/>
  <cols>
    <col min="3" max="3" width="13.28125" style="0" bestFit="1" customWidth="1"/>
    <col min="4" max="4" width="45.28125" style="0" bestFit="1" customWidth="1"/>
  </cols>
  <sheetData>
    <row r="1" spans="1:4" ht="15">
      <c r="A1" s="246" t="s">
        <v>100</v>
      </c>
      <c r="B1" s="246"/>
      <c r="C1" s="246"/>
      <c r="D1" s="246"/>
    </row>
    <row r="2" spans="1:4" ht="15">
      <c r="A2" s="247" t="s">
        <v>99</v>
      </c>
      <c r="B2" s="247"/>
      <c r="C2" s="247"/>
      <c r="D2" s="247"/>
    </row>
    <row r="3" spans="1:4" ht="15">
      <c r="A3" s="138" t="s">
        <v>337</v>
      </c>
      <c r="B3" s="139"/>
      <c r="C3" s="138"/>
      <c r="D3" s="138"/>
    </row>
    <row r="4" spans="1:8" ht="15">
      <c r="A4" s="8"/>
      <c r="B4" s="8"/>
      <c r="C4" s="8"/>
      <c r="D4" s="8"/>
      <c r="E4" s="140" t="s">
        <v>255</v>
      </c>
      <c r="F4" s="141">
        <v>0.43</v>
      </c>
      <c r="G4" s="141">
        <v>0.36</v>
      </c>
      <c r="H4" s="141">
        <v>0.21</v>
      </c>
    </row>
    <row r="5" spans="1:8" s="4" customFormat="1" ht="15.75" thickBot="1">
      <c r="A5" s="142"/>
      <c r="B5" s="143" t="s">
        <v>262</v>
      </c>
      <c r="C5" s="143" t="s">
        <v>210</v>
      </c>
      <c r="D5" s="143" t="s">
        <v>194</v>
      </c>
      <c r="E5" s="144" t="s">
        <v>134</v>
      </c>
      <c r="F5" s="145" t="s">
        <v>83</v>
      </c>
      <c r="G5" s="145" t="s">
        <v>84</v>
      </c>
      <c r="H5" s="145" t="s">
        <v>85</v>
      </c>
    </row>
    <row r="6" spans="1:8" ht="15">
      <c r="A6" s="24">
        <v>1</v>
      </c>
      <c r="B6" s="122" t="s">
        <v>83</v>
      </c>
      <c r="C6" s="123">
        <v>1102358434</v>
      </c>
      <c r="D6" s="124" t="s">
        <v>111</v>
      </c>
      <c r="E6" s="123">
        <v>1367000</v>
      </c>
      <c r="F6" s="125">
        <v>1367000</v>
      </c>
      <c r="G6" s="126"/>
      <c r="H6" s="126"/>
    </row>
    <row r="7" spans="2:8" ht="15">
      <c r="B7" s="243" t="s">
        <v>272</v>
      </c>
      <c r="C7" s="243"/>
      <c r="D7" s="243"/>
      <c r="E7" s="127">
        <v>1367000</v>
      </c>
      <c r="F7" s="127">
        <v>1367000</v>
      </c>
      <c r="G7" s="127">
        <v>0</v>
      </c>
      <c r="H7" s="127">
        <v>0</v>
      </c>
    </row>
    <row r="8" spans="1:8" ht="15">
      <c r="A8" s="24">
        <v>2</v>
      </c>
      <c r="B8" s="122" t="s">
        <v>256</v>
      </c>
      <c r="C8" s="123">
        <v>1098709189</v>
      </c>
      <c r="D8" s="124" t="s">
        <v>269</v>
      </c>
      <c r="E8" s="123">
        <v>771000</v>
      </c>
      <c r="F8" s="125">
        <v>385500</v>
      </c>
      <c r="G8" s="125">
        <v>385500</v>
      </c>
      <c r="H8" s="125">
        <v>0</v>
      </c>
    </row>
    <row r="9" spans="1:8" ht="15">
      <c r="A9" s="24">
        <v>3</v>
      </c>
      <c r="B9" s="122" t="s">
        <v>256</v>
      </c>
      <c r="C9" s="123">
        <v>1102353173</v>
      </c>
      <c r="D9" s="124" t="s">
        <v>270</v>
      </c>
      <c r="E9" s="123">
        <v>262000</v>
      </c>
      <c r="F9" s="125">
        <v>131000</v>
      </c>
      <c r="G9" s="125">
        <v>131000</v>
      </c>
      <c r="H9" s="125">
        <v>0</v>
      </c>
    </row>
    <row r="10" spans="1:8" ht="15">
      <c r="A10" s="24">
        <v>4</v>
      </c>
      <c r="B10" s="122" t="s">
        <v>256</v>
      </c>
      <c r="C10" s="123">
        <v>1102357910</v>
      </c>
      <c r="D10" s="124" t="s">
        <v>118</v>
      </c>
      <c r="E10" s="123">
        <v>749000</v>
      </c>
      <c r="F10" s="125">
        <v>374500</v>
      </c>
      <c r="G10" s="125">
        <v>374500</v>
      </c>
      <c r="H10" s="125">
        <v>0</v>
      </c>
    </row>
    <row r="11" spans="1:8" ht="15" customHeight="1" hidden="1">
      <c r="A11" s="24">
        <v>5</v>
      </c>
      <c r="B11" s="122" t="s">
        <v>256</v>
      </c>
      <c r="C11" s="123">
        <v>1102361554</v>
      </c>
      <c r="D11" s="124" t="s">
        <v>112</v>
      </c>
      <c r="E11" s="128">
        <v>0</v>
      </c>
      <c r="F11" s="125">
        <v>0</v>
      </c>
      <c r="G11" s="125">
        <v>0</v>
      </c>
      <c r="H11" s="125">
        <v>0</v>
      </c>
    </row>
    <row r="12" spans="1:8" ht="15">
      <c r="A12" s="24">
        <v>6</v>
      </c>
      <c r="B12" s="122" t="s">
        <v>256</v>
      </c>
      <c r="C12" s="123">
        <v>1102361554</v>
      </c>
      <c r="D12" s="124" t="s">
        <v>112</v>
      </c>
      <c r="E12" s="123">
        <v>175000</v>
      </c>
      <c r="F12" s="125">
        <v>87500</v>
      </c>
      <c r="G12" s="125">
        <v>87500</v>
      </c>
      <c r="H12" s="125">
        <v>0</v>
      </c>
    </row>
    <row r="13" spans="1:8" ht="15">
      <c r="A13" s="24">
        <v>7</v>
      </c>
      <c r="B13" s="122" t="s">
        <v>256</v>
      </c>
      <c r="C13" s="123">
        <v>1102361554</v>
      </c>
      <c r="D13" s="124" t="s">
        <v>112</v>
      </c>
      <c r="E13" s="123">
        <v>649000</v>
      </c>
      <c r="F13" s="125">
        <v>324500</v>
      </c>
      <c r="G13" s="125">
        <v>324500</v>
      </c>
      <c r="H13" s="125">
        <v>0</v>
      </c>
    </row>
    <row r="14" spans="2:8" ht="15">
      <c r="B14" s="243" t="s">
        <v>273</v>
      </c>
      <c r="C14" s="243"/>
      <c r="D14" s="243"/>
      <c r="E14" s="129">
        <v>2606000</v>
      </c>
      <c r="F14" s="129">
        <v>1303000</v>
      </c>
      <c r="G14" s="129">
        <v>1303000</v>
      </c>
      <c r="H14" s="130">
        <v>0</v>
      </c>
    </row>
    <row r="15" spans="1:8" ht="15">
      <c r="A15" s="24">
        <v>8</v>
      </c>
      <c r="B15" s="122" t="s">
        <v>255</v>
      </c>
      <c r="C15" s="123">
        <v>28239928</v>
      </c>
      <c r="D15" s="124" t="s">
        <v>114</v>
      </c>
      <c r="E15" s="123">
        <v>1239000</v>
      </c>
      <c r="F15" s="125">
        <v>532770</v>
      </c>
      <c r="G15" s="125">
        <v>446040</v>
      </c>
      <c r="H15" s="125">
        <v>260190</v>
      </c>
    </row>
    <row r="16" spans="1:8" ht="15">
      <c r="A16" s="24">
        <v>9</v>
      </c>
      <c r="B16" s="122" t="s">
        <v>255</v>
      </c>
      <c r="C16" s="123">
        <v>37541756</v>
      </c>
      <c r="D16" s="124" t="s">
        <v>239</v>
      </c>
      <c r="E16" s="131">
        <v>160000</v>
      </c>
      <c r="F16" s="125">
        <v>68800</v>
      </c>
      <c r="G16" s="125">
        <v>57600</v>
      </c>
      <c r="H16" s="125">
        <v>33600</v>
      </c>
    </row>
    <row r="17" spans="2:8" ht="15">
      <c r="B17" s="122" t="s">
        <v>255</v>
      </c>
      <c r="C17" s="123">
        <v>37615266</v>
      </c>
      <c r="D17" s="124" t="s">
        <v>115</v>
      </c>
      <c r="E17" s="132">
        <v>0</v>
      </c>
      <c r="F17" s="125">
        <v>0</v>
      </c>
      <c r="G17" s="125">
        <v>0</v>
      </c>
      <c r="H17" s="125">
        <v>0</v>
      </c>
    </row>
    <row r="18" spans="1:8" ht="15">
      <c r="A18" s="24">
        <v>10</v>
      </c>
      <c r="B18" s="122"/>
      <c r="C18" s="133">
        <v>37617340</v>
      </c>
      <c r="D18" s="134" t="s">
        <v>310</v>
      </c>
      <c r="E18" s="133">
        <v>617000</v>
      </c>
      <c r="F18" s="125">
        <v>265310</v>
      </c>
      <c r="G18" s="125">
        <v>222120</v>
      </c>
      <c r="H18" s="125">
        <v>129570</v>
      </c>
    </row>
    <row r="19" spans="1:8" ht="15">
      <c r="A19" s="24">
        <v>11</v>
      </c>
      <c r="B19" s="122" t="s">
        <v>255</v>
      </c>
      <c r="C19" s="123">
        <v>37618859</v>
      </c>
      <c r="D19" s="124" t="s">
        <v>76</v>
      </c>
      <c r="E19" s="123">
        <v>717000</v>
      </c>
      <c r="F19" s="125">
        <v>308310</v>
      </c>
      <c r="G19" s="125">
        <v>258120</v>
      </c>
      <c r="H19" s="125">
        <v>150570</v>
      </c>
    </row>
    <row r="20" spans="1:8" ht="15">
      <c r="A20" s="24">
        <v>12</v>
      </c>
      <c r="B20" s="122" t="s">
        <v>255</v>
      </c>
      <c r="C20" s="123">
        <v>37723755</v>
      </c>
      <c r="D20" s="124" t="s">
        <v>189</v>
      </c>
      <c r="E20" s="131">
        <v>136000</v>
      </c>
      <c r="F20" s="125">
        <v>58480</v>
      </c>
      <c r="G20" s="125">
        <v>48960</v>
      </c>
      <c r="H20" s="125">
        <v>28560</v>
      </c>
    </row>
    <row r="21" spans="1:8" ht="15">
      <c r="A21" s="24">
        <v>13</v>
      </c>
      <c r="B21" s="122" t="s">
        <v>255</v>
      </c>
      <c r="C21" s="123">
        <v>63345721</v>
      </c>
      <c r="D21" s="124" t="s">
        <v>77</v>
      </c>
      <c r="E21" s="123">
        <v>708000</v>
      </c>
      <c r="F21" s="125">
        <v>304440</v>
      </c>
      <c r="G21" s="125">
        <v>254880</v>
      </c>
      <c r="H21" s="125">
        <v>148680</v>
      </c>
    </row>
    <row r="22" spans="1:8" ht="15" customHeight="1">
      <c r="A22" s="24">
        <v>14</v>
      </c>
      <c r="B22" s="122" t="s">
        <v>255</v>
      </c>
      <c r="C22" s="123">
        <v>63345721</v>
      </c>
      <c r="D22" s="124" t="s">
        <v>77</v>
      </c>
      <c r="E22" s="135">
        <v>112000</v>
      </c>
      <c r="F22" s="125">
        <v>48160</v>
      </c>
      <c r="G22" s="125">
        <v>40320</v>
      </c>
      <c r="H22" s="125">
        <v>23520</v>
      </c>
    </row>
    <row r="23" spans="1:8" ht="15" customHeight="1">
      <c r="A23" s="24">
        <v>18</v>
      </c>
      <c r="B23" s="122" t="s">
        <v>255</v>
      </c>
      <c r="C23" s="123">
        <v>63353803</v>
      </c>
      <c r="D23" s="124" t="s">
        <v>133</v>
      </c>
      <c r="E23" s="123">
        <v>484000</v>
      </c>
      <c r="F23" s="125">
        <v>208120</v>
      </c>
      <c r="G23" s="125">
        <v>174240</v>
      </c>
      <c r="H23" s="125">
        <v>101640</v>
      </c>
    </row>
    <row r="24" spans="1:8" ht="15" customHeight="1">
      <c r="A24" s="24">
        <v>19</v>
      </c>
      <c r="B24" s="122" t="s">
        <v>255</v>
      </c>
      <c r="C24" s="123">
        <v>63353803</v>
      </c>
      <c r="D24" s="124" t="s">
        <v>133</v>
      </c>
      <c r="E24" s="123">
        <v>716000</v>
      </c>
      <c r="F24" s="125">
        <v>307880</v>
      </c>
      <c r="G24" s="125">
        <v>257760</v>
      </c>
      <c r="H24" s="125">
        <v>150360</v>
      </c>
    </row>
    <row r="25" spans="1:8" ht="15">
      <c r="A25" s="24">
        <v>20</v>
      </c>
      <c r="B25" s="122" t="s">
        <v>255</v>
      </c>
      <c r="C25" s="123">
        <v>63472843</v>
      </c>
      <c r="D25" s="124" t="s">
        <v>93</v>
      </c>
      <c r="E25" s="136">
        <v>0</v>
      </c>
      <c r="F25" s="125">
        <v>0</v>
      </c>
      <c r="G25" s="125">
        <v>0</v>
      </c>
      <c r="H25" s="125">
        <v>0</v>
      </c>
    </row>
    <row r="26" spans="1:8" ht="15">
      <c r="A26" s="24">
        <v>21</v>
      </c>
      <c r="B26" s="122" t="s">
        <v>255</v>
      </c>
      <c r="C26" s="123">
        <v>63472843</v>
      </c>
      <c r="D26" s="124" t="s">
        <v>93</v>
      </c>
      <c r="E26" s="123">
        <v>387000</v>
      </c>
      <c r="F26" s="125">
        <v>166410</v>
      </c>
      <c r="G26" s="125">
        <v>139320</v>
      </c>
      <c r="H26" s="125">
        <v>81270</v>
      </c>
    </row>
    <row r="27" spans="1:8" ht="15">
      <c r="A27" s="24">
        <v>22</v>
      </c>
      <c r="B27" s="122" t="s">
        <v>255</v>
      </c>
      <c r="C27" s="123">
        <v>63536802</v>
      </c>
      <c r="D27" s="124" t="s">
        <v>94</v>
      </c>
      <c r="E27" s="123">
        <v>1232000</v>
      </c>
      <c r="F27" s="125">
        <v>529760</v>
      </c>
      <c r="G27" s="125">
        <v>443520</v>
      </c>
      <c r="H27" s="125">
        <v>258720</v>
      </c>
    </row>
    <row r="28" spans="1:8" ht="15">
      <c r="A28" s="24">
        <v>23</v>
      </c>
      <c r="B28" s="122" t="s">
        <v>255</v>
      </c>
      <c r="C28" s="123">
        <v>91343288</v>
      </c>
      <c r="D28" s="124" t="s">
        <v>108</v>
      </c>
      <c r="E28" s="136">
        <v>0</v>
      </c>
      <c r="F28" s="125">
        <v>0</v>
      </c>
      <c r="G28" s="125">
        <v>0</v>
      </c>
      <c r="H28" s="125">
        <v>0</v>
      </c>
    </row>
    <row r="29" spans="1:8" ht="15">
      <c r="A29" s="24">
        <v>24</v>
      </c>
      <c r="B29" s="122" t="s">
        <v>255</v>
      </c>
      <c r="C29" s="123">
        <v>91343288</v>
      </c>
      <c r="D29" s="124" t="s">
        <v>108</v>
      </c>
      <c r="E29" s="136">
        <v>0</v>
      </c>
      <c r="F29" s="125">
        <v>0</v>
      </c>
      <c r="G29" s="125">
        <v>0</v>
      </c>
      <c r="H29" s="125">
        <v>0</v>
      </c>
    </row>
    <row r="30" spans="1:8" ht="15">
      <c r="A30" s="24">
        <v>25</v>
      </c>
      <c r="B30" s="122" t="s">
        <v>255</v>
      </c>
      <c r="C30" s="123">
        <v>91473934</v>
      </c>
      <c r="D30" s="124" t="s">
        <v>109</v>
      </c>
      <c r="E30" s="136">
        <v>0</v>
      </c>
      <c r="F30" s="125">
        <v>0</v>
      </c>
      <c r="G30" s="125">
        <v>0</v>
      </c>
      <c r="H30" s="125">
        <v>0</v>
      </c>
    </row>
    <row r="31" spans="1:8" ht="15">
      <c r="A31" s="24">
        <v>26</v>
      </c>
      <c r="B31" s="122" t="s">
        <v>255</v>
      </c>
      <c r="C31" s="123">
        <v>91473934</v>
      </c>
      <c r="D31" s="124" t="s">
        <v>109</v>
      </c>
      <c r="E31" s="136">
        <v>0</v>
      </c>
      <c r="F31" s="125">
        <v>0</v>
      </c>
      <c r="G31" s="125">
        <v>0</v>
      </c>
      <c r="H31" s="125">
        <v>0</v>
      </c>
    </row>
    <row r="32" spans="2:8" ht="15">
      <c r="B32" s="122" t="s">
        <v>255</v>
      </c>
      <c r="C32" s="123">
        <v>91526456</v>
      </c>
      <c r="D32" s="124" t="s">
        <v>110</v>
      </c>
      <c r="E32" s="128">
        <v>0</v>
      </c>
      <c r="F32" s="125">
        <v>0</v>
      </c>
      <c r="G32" s="125">
        <v>0</v>
      </c>
      <c r="H32" s="125">
        <v>0</v>
      </c>
    </row>
    <row r="33" spans="1:8" ht="15">
      <c r="A33" s="24">
        <v>27</v>
      </c>
      <c r="B33" s="122" t="s">
        <v>255</v>
      </c>
      <c r="C33" s="123">
        <v>1098651742</v>
      </c>
      <c r="D33" s="124" t="s">
        <v>117</v>
      </c>
      <c r="E33" s="123">
        <v>491000</v>
      </c>
      <c r="F33" s="125">
        <v>211130</v>
      </c>
      <c r="G33" s="125">
        <v>176760</v>
      </c>
      <c r="H33" s="125">
        <v>103110</v>
      </c>
    </row>
    <row r="34" spans="1:8" ht="15" customHeight="1">
      <c r="A34" s="24">
        <v>28</v>
      </c>
      <c r="B34" s="122" t="s">
        <v>255</v>
      </c>
      <c r="C34" s="123">
        <v>1098651742</v>
      </c>
      <c r="D34" s="124" t="s">
        <v>117</v>
      </c>
      <c r="E34" s="123">
        <v>181000</v>
      </c>
      <c r="F34" s="125">
        <v>77830</v>
      </c>
      <c r="G34" s="125">
        <v>65160</v>
      </c>
      <c r="H34" s="125">
        <v>38010</v>
      </c>
    </row>
    <row r="35" spans="2:8" ht="15">
      <c r="B35" s="122" t="s">
        <v>255</v>
      </c>
      <c r="C35" s="123">
        <v>1098651742</v>
      </c>
      <c r="D35" s="124" t="s">
        <v>117</v>
      </c>
      <c r="E35" s="128">
        <v>0</v>
      </c>
      <c r="F35" s="125">
        <v>0</v>
      </c>
      <c r="G35" s="125">
        <v>0</v>
      </c>
      <c r="H35" s="125">
        <v>0</v>
      </c>
    </row>
    <row r="36" spans="1:8" ht="15">
      <c r="A36" s="24">
        <v>29</v>
      </c>
      <c r="B36" s="122" t="s">
        <v>255</v>
      </c>
      <c r="C36" s="123">
        <v>1098666668</v>
      </c>
      <c r="D36" s="124" t="s">
        <v>90</v>
      </c>
      <c r="E36" s="123">
        <v>308000</v>
      </c>
      <c r="F36" s="125">
        <v>132440</v>
      </c>
      <c r="G36" s="125">
        <v>110880</v>
      </c>
      <c r="H36" s="125">
        <v>64680</v>
      </c>
    </row>
    <row r="37" spans="1:8" ht="15" customHeight="1">
      <c r="A37" s="24">
        <v>30</v>
      </c>
      <c r="B37" s="122" t="s">
        <v>255</v>
      </c>
      <c r="C37" s="123">
        <v>1098666668</v>
      </c>
      <c r="D37" s="124" t="s">
        <v>90</v>
      </c>
      <c r="E37" s="123">
        <v>141000</v>
      </c>
      <c r="F37" s="125">
        <v>60630</v>
      </c>
      <c r="G37" s="125">
        <v>50760</v>
      </c>
      <c r="H37" s="125">
        <v>29610</v>
      </c>
    </row>
    <row r="38" spans="1:8" ht="15">
      <c r="A38" s="24">
        <v>31</v>
      </c>
      <c r="B38" s="122" t="s">
        <v>255</v>
      </c>
      <c r="C38" s="123">
        <v>1098695716</v>
      </c>
      <c r="D38" s="124" t="s">
        <v>196</v>
      </c>
      <c r="E38" s="123">
        <v>681000</v>
      </c>
      <c r="F38" s="125">
        <v>292830</v>
      </c>
      <c r="G38" s="125">
        <v>245160</v>
      </c>
      <c r="H38" s="125">
        <v>143010</v>
      </c>
    </row>
    <row r="39" spans="1:8" ht="15">
      <c r="A39" s="24">
        <v>32</v>
      </c>
      <c r="B39" s="122" t="s">
        <v>255</v>
      </c>
      <c r="C39" s="123">
        <v>1098709004</v>
      </c>
      <c r="D39" s="124" t="s">
        <v>135</v>
      </c>
      <c r="E39" s="123">
        <v>835000</v>
      </c>
      <c r="F39" s="125">
        <v>359050</v>
      </c>
      <c r="G39" s="125">
        <v>300600</v>
      </c>
      <c r="H39" s="125">
        <v>175350</v>
      </c>
    </row>
    <row r="40" spans="1:8" ht="15">
      <c r="A40" s="24">
        <v>33</v>
      </c>
      <c r="B40" s="122" t="s">
        <v>255</v>
      </c>
      <c r="C40" s="123">
        <v>1102359029</v>
      </c>
      <c r="D40" s="124" t="s">
        <v>120</v>
      </c>
      <c r="E40" s="123">
        <v>457000</v>
      </c>
      <c r="F40" s="125">
        <v>196510</v>
      </c>
      <c r="G40" s="125">
        <v>164520</v>
      </c>
      <c r="H40" s="125">
        <v>95970</v>
      </c>
    </row>
    <row r="41" spans="1:8" ht="15">
      <c r="A41" s="24">
        <v>34</v>
      </c>
      <c r="B41" s="122" t="s">
        <v>255</v>
      </c>
      <c r="C41" s="123">
        <v>1102362002</v>
      </c>
      <c r="D41" s="124" t="s">
        <v>271</v>
      </c>
      <c r="E41" s="123">
        <v>1485000</v>
      </c>
      <c r="F41" s="125">
        <v>638550</v>
      </c>
      <c r="G41" s="125">
        <v>534600</v>
      </c>
      <c r="H41" s="125">
        <v>311850</v>
      </c>
    </row>
    <row r="42" spans="1:8" ht="15">
      <c r="A42" s="24">
        <v>35</v>
      </c>
      <c r="B42" s="122" t="s">
        <v>255</v>
      </c>
      <c r="C42" s="123">
        <v>1102368527</v>
      </c>
      <c r="D42" s="124" t="s">
        <v>75</v>
      </c>
      <c r="E42" s="123">
        <v>552000</v>
      </c>
      <c r="F42" s="125">
        <v>237360</v>
      </c>
      <c r="G42" s="125">
        <v>198720</v>
      </c>
      <c r="H42" s="125">
        <v>115920</v>
      </c>
    </row>
    <row r="43" spans="1:8" ht="15">
      <c r="A43" s="24">
        <v>36</v>
      </c>
      <c r="B43" s="122" t="s">
        <v>255</v>
      </c>
      <c r="C43" s="123">
        <v>1095908866</v>
      </c>
      <c r="D43" s="124" t="s">
        <v>286</v>
      </c>
      <c r="E43" s="123">
        <v>1092000</v>
      </c>
      <c r="F43" s="125">
        <v>469560</v>
      </c>
      <c r="G43" s="125">
        <v>393120</v>
      </c>
      <c r="H43" s="125">
        <v>229320</v>
      </c>
    </row>
    <row r="44" spans="1:8" ht="15">
      <c r="A44" s="24">
        <v>37</v>
      </c>
      <c r="B44" s="122" t="s">
        <v>255</v>
      </c>
      <c r="C44" s="123">
        <v>91354092</v>
      </c>
      <c r="D44" s="124" t="s">
        <v>290</v>
      </c>
      <c r="E44" s="131">
        <v>409000</v>
      </c>
      <c r="F44" s="125">
        <v>175870</v>
      </c>
      <c r="G44" s="125">
        <v>147240</v>
      </c>
      <c r="H44" s="125">
        <v>85890</v>
      </c>
    </row>
    <row r="45" spans="1:8" ht="15">
      <c r="A45" s="24">
        <v>38</v>
      </c>
      <c r="B45" s="122" t="s">
        <v>255</v>
      </c>
      <c r="C45" s="123">
        <v>1102363125</v>
      </c>
      <c r="D45" s="124" t="s">
        <v>209</v>
      </c>
      <c r="E45" s="123">
        <v>870000</v>
      </c>
      <c r="F45" s="125">
        <v>374100</v>
      </c>
      <c r="G45" s="125">
        <v>313200</v>
      </c>
      <c r="H45" s="125">
        <v>182700</v>
      </c>
    </row>
    <row r="46" spans="2:8" ht="15">
      <c r="B46" s="122" t="s">
        <v>255</v>
      </c>
      <c r="C46" s="123">
        <v>1102363125</v>
      </c>
      <c r="D46" s="124" t="s">
        <v>209</v>
      </c>
      <c r="E46" s="131">
        <v>108000</v>
      </c>
      <c r="F46" s="125">
        <v>46440</v>
      </c>
      <c r="G46" s="125">
        <v>38880</v>
      </c>
      <c r="H46" s="125">
        <v>22680</v>
      </c>
    </row>
    <row r="47" spans="1:8" ht="15">
      <c r="A47" s="24">
        <v>39</v>
      </c>
      <c r="B47" s="122" t="s">
        <v>255</v>
      </c>
      <c r="C47" s="133">
        <v>1098638925</v>
      </c>
      <c r="D47" s="134" t="s">
        <v>311</v>
      </c>
      <c r="E47" s="137">
        <v>0</v>
      </c>
      <c r="F47" s="125">
        <v>0</v>
      </c>
      <c r="G47" s="125">
        <v>0</v>
      </c>
      <c r="H47" s="125">
        <v>0</v>
      </c>
    </row>
    <row r="48" spans="1:8" ht="15" customHeight="1" hidden="1">
      <c r="A48" s="24">
        <v>40</v>
      </c>
      <c r="B48" s="122" t="s">
        <v>255</v>
      </c>
      <c r="C48" s="133">
        <v>91350903</v>
      </c>
      <c r="D48" s="134" t="s">
        <v>312</v>
      </c>
      <c r="E48" s="133">
        <v>600000</v>
      </c>
      <c r="F48" s="125">
        <v>258000</v>
      </c>
      <c r="G48" s="125">
        <v>216000</v>
      </c>
      <c r="H48" s="125">
        <v>126000</v>
      </c>
    </row>
    <row r="49" spans="1:8" ht="15">
      <c r="A49" s="24">
        <v>41</v>
      </c>
      <c r="B49" s="122" t="s">
        <v>255</v>
      </c>
      <c r="C49" s="123">
        <v>91345446</v>
      </c>
      <c r="D49" s="124" t="s">
        <v>292</v>
      </c>
      <c r="E49" s="136">
        <v>0</v>
      </c>
      <c r="F49" s="125">
        <v>0</v>
      </c>
      <c r="G49" s="125">
        <v>0</v>
      </c>
      <c r="H49" s="125">
        <v>0</v>
      </c>
    </row>
    <row r="50" spans="2:8" ht="15">
      <c r="B50" s="243" t="s">
        <v>274</v>
      </c>
      <c r="C50" s="243"/>
      <c r="D50" s="243"/>
      <c r="E50" s="129">
        <v>14718000</v>
      </c>
      <c r="F50" s="129">
        <v>6328740</v>
      </c>
      <c r="G50" s="129">
        <v>5298480</v>
      </c>
      <c r="H50" s="129">
        <v>3090780</v>
      </c>
    </row>
    <row r="51" spans="1:8" ht="15">
      <c r="A51" s="24">
        <v>42</v>
      </c>
      <c r="B51" s="122" t="s">
        <v>84</v>
      </c>
      <c r="C51" s="123">
        <v>5706872</v>
      </c>
      <c r="D51" s="124" t="s">
        <v>289</v>
      </c>
      <c r="E51" s="123">
        <v>243000</v>
      </c>
      <c r="F51" s="125">
        <v>0</v>
      </c>
      <c r="G51" s="125">
        <v>243000</v>
      </c>
      <c r="H51" s="125">
        <v>0</v>
      </c>
    </row>
    <row r="52" spans="1:8" ht="15">
      <c r="A52" s="24">
        <v>43</v>
      </c>
      <c r="B52" s="122" t="s">
        <v>84</v>
      </c>
      <c r="C52" s="123">
        <v>5784692</v>
      </c>
      <c r="D52" s="124" t="s">
        <v>240</v>
      </c>
      <c r="E52" s="123">
        <v>702000</v>
      </c>
      <c r="F52" s="125">
        <v>0</v>
      </c>
      <c r="G52" s="125">
        <v>702000</v>
      </c>
      <c r="H52" s="125">
        <v>0</v>
      </c>
    </row>
    <row r="53" spans="2:8" ht="15" customHeight="1" hidden="1">
      <c r="B53" s="122" t="s">
        <v>84</v>
      </c>
      <c r="C53" s="123">
        <v>91212857</v>
      </c>
      <c r="D53" s="124" t="s">
        <v>190</v>
      </c>
      <c r="E53" s="128">
        <v>0</v>
      </c>
      <c r="F53" s="125">
        <v>0</v>
      </c>
      <c r="G53" s="125">
        <v>0</v>
      </c>
      <c r="H53" s="125">
        <v>0</v>
      </c>
    </row>
    <row r="54" spans="1:8" ht="15">
      <c r="A54" s="24">
        <v>44</v>
      </c>
      <c r="B54" s="122" t="s">
        <v>84</v>
      </c>
      <c r="C54" s="123">
        <v>91340923</v>
      </c>
      <c r="D54" s="124" t="s">
        <v>116</v>
      </c>
      <c r="E54" s="123">
        <v>549000</v>
      </c>
      <c r="F54" s="125">
        <v>0</v>
      </c>
      <c r="G54" s="125">
        <v>549000</v>
      </c>
      <c r="H54" s="125">
        <v>0</v>
      </c>
    </row>
    <row r="55" spans="1:8" ht="15">
      <c r="A55" s="24">
        <v>45</v>
      </c>
      <c r="B55" s="122" t="s">
        <v>84</v>
      </c>
      <c r="C55" s="123">
        <v>91340923</v>
      </c>
      <c r="D55" s="124" t="s">
        <v>116</v>
      </c>
      <c r="E55" s="136">
        <v>0</v>
      </c>
      <c r="F55" s="125">
        <v>0</v>
      </c>
      <c r="G55" s="125">
        <v>0</v>
      </c>
      <c r="H55" s="125">
        <v>0</v>
      </c>
    </row>
    <row r="56" spans="1:8" ht="15">
      <c r="A56" s="24">
        <v>46</v>
      </c>
      <c r="B56" s="122" t="s">
        <v>84</v>
      </c>
      <c r="C56" s="123">
        <v>1098660791</v>
      </c>
      <c r="D56" s="124" t="s">
        <v>195</v>
      </c>
      <c r="E56" s="123">
        <v>530000</v>
      </c>
      <c r="F56" s="125">
        <v>0</v>
      </c>
      <c r="G56" s="125">
        <v>530000</v>
      </c>
      <c r="H56" s="125">
        <v>0</v>
      </c>
    </row>
    <row r="57" spans="1:8" ht="15">
      <c r="A57" s="24">
        <v>47</v>
      </c>
      <c r="B57" s="122" t="s">
        <v>84</v>
      </c>
      <c r="C57" s="123">
        <v>1090409172</v>
      </c>
      <c r="D57" s="124" t="s">
        <v>285</v>
      </c>
      <c r="E57" s="123">
        <v>301000</v>
      </c>
      <c r="F57" s="125">
        <v>0</v>
      </c>
      <c r="G57" s="125">
        <v>301000</v>
      </c>
      <c r="H57" s="125">
        <v>0</v>
      </c>
    </row>
    <row r="58" spans="1:8" ht="15">
      <c r="A58" s="24">
        <v>48</v>
      </c>
      <c r="B58" s="122" t="s">
        <v>84</v>
      </c>
      <c r="C58" s="123">
        <v>1090409172</v>
      </c>
      <c r="D58" s="124" t="s">
        <v>285</v>
      </c>
      <c r="E58" s="123">
        <v>607000</v>
      </c>
      <c r="F58" s="125">
        <v>0</v>
      </c>
      <c r="G58" s="125">
        <v>607000</v>
      </c>
      <c r="H58" s="125">
        <v>0</v>
      </c>
    </row>
    <row r="59" spans="2:8" ht="15">
      <c r="B59" s="245" t="s">
        <v>276</v>
      </c>
      <c r="C59" s="245"/>
      <c r="D59" s="245"/>
      <c r="E59" s="146">
        <v>2932000</v>
      </c>
      <c r="F59" s="147">
        <v>0</v>
      </c>
      <c r="G59" s="146">
        <v>2932000</v>
      </c>
      <c r="H59" s="147">
        <v>0</v>
      </c>
    </row>
    <row r="60" spans="1:8" ht="15">
      <c r="A60" s="24">
        <v>47</v>
      </c>
      <c r="B60" s="122" t="s">
        <v>85</v>
      </c>
      <c r="C60" s="123">
        <v>38240459</v>
      </c>
      <c r="D60" s="124" t="s">
        <v>214</v>
      </c>
      <c r="E60" s="123">
        <v>800000</v>
      </c>
      <c r="F60" s="125">
        <v>0</v>
      </c>
      <c r="G60" s="125">
        <v>0</v>
      </c>
      <c r="H60" s="125">
        <v>800000</v>
      </c>
    </row>
    <row r="61" spans="1:8" ht="15">
      <c r="A61" s="24">
        <v>48</v>
      </c>
      <c r="B61" s="122" t="s">
        <v>85</v>
      </c>
      <c r="C61" s="123">
        <v>38240459</v>
      </c>
      <c r="D61" s="124" t="s">
        <v>214</v>
      </c>
      <c r="E61" s="123">
        <v>172000</v>
      </c>
      <c r="F61" s="125">
        <v>0</v>
      </c>
      <c r="G61" s="125">
        <v>0</v>
      </c>
      <c r="H61" s="125">
        <v>172000</v>
      </c>
    </row>
    <row r="62" spans="2:8" ht="15">
      <c r="B62" s="122" t="s">
        <v>85</v>
      </c>
      <c r="C62" s="123">
        <v>38240459</v>
      </c>
      <c r="D62" s="124" t="s">
        <v>214</v>
      </c>
      <c r="E62" s="128">
        <v>0</v>
      </c>
      <c r="F62" s="125">
        <v>0</v>
      </c>
      <c r="G62" s="125">
        <v>0</v>
      </c>
      <c r="H62" s="125">
        <v>0</v>
      </c>
    </row>
    <row r="63" spans="1:8" ht="15">
      <c r="A63" s="24">
        <v>49</v>
      </c>
      <c r="B63" s="122" t="s">
        <v>85</v>
      </c>
      <c r="C63" s="123">
        <v>91355168</v>
      </c>
      <c r="D63" s="124" t="s">
        <v>95</v>
      </c>
      <c r="E63" s="131">
        <v>1067000</v>
      </c>
      <c r="F63" s="125">
        <v>0</v>
      </c>
      <c r="G63" s="125">
        <v>0</v>
      </c>
      <c r="H63" s="125">
        <v>1067000</v>
      </c>
    </row>
    <row r="64" spans="2:8" ht="15">
      <c r="B64" s="243" t="s">
        <v>275</v>
      </c>
      <c r="C64" s="243"/>
      <c r="D64" s="243"/>
      <c r="E64" s="129">
        <v>2039000</v>
      </c>
      <c r="F64" s="130">
        <v>0</v>
      </c>
      <c r="G64" s="130">
        <v>0</v>
      </c>
      <c r="H64" s="129">
        <v>2039000</v>
      </c>
    </row>
    <row r="65" spans="5:8" ht="15">
      <c r="E65" s="129">
        <v>23662000</v>
      </c>
      <c r="F65" s="129">
        <v>8998740</v>
      </c>
      <c r="G65" s="129">
        <v>9533480</v>
      </c>
      <c r="H65" s="129">
        <v>5129780</v>
      </c>
    </row>
    <row r="66" spans="6:8" ht="15">
      <c r="F66" s="244">
        <v>23662000</v>
      </c>
      <c r="G66" s="244"/>
      <c r="H66" s="244"/>
    </row>
  </sheetData>
  <sheetProtection/>
  <mergeCells count="8">
    <mergeCell ref="B64:D64"/>
    <mergeCell ref="F66:H66"/>
    <mergeCell ref="B59:D59"/>
    <mergeCell ref="B50:D50"/>
    <mergeCell ref="A1:D1"/>
    <mergeCell ref="A2:D2"/>
    <mergeCell ref="B7:D7"/>
    <mergeCell ref="B14:D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H68" sqref="H68"/>
    </sheetView>
  </sheetViews>
  <sheetFormatPr defaultColWidth="11.421875" defaultRowHeight="15"/>
  <cols>
    <col min="2" max="2" width="20.421875" style="0" customWidth="1"/>
    <col min="3" max="3" width="24.00390625" style="0" customWidth="1"/>
    <col min="4" max="4" width="14.8515625" style="0" customWidth="1"/>
    <col min="5" max="5" width="32.8515625" style="0" customWidth="1"/>
  </cols>
  <sheetData>
    <row r="1" spans="1:5" ht="16.5">
      <c r="A1" s="180" t="s">
        <v>22</v>
      </c>
      <c r="B1" s="180" t="s">
        <v>4</v>
      </c>
      <c r="C1" s="180" t="s">
        <v>211</v>
      </c>
      <c r="D1" s="181" t="s">
        <v>321</v>
      </c>
      <c r="E1" s="181" t="s">
        <v>346</v>
      </c>
    </row>
    <row r="2" spans="1:5" ht="15">
      <c r="A2" s="183" t="s">
        <v>324</v>
      </c>
      <c r="B2" s="183" t="s">
        <v>325</v>
      </c>
      <c r="C2" s="184">
        <v>91707060</v>
      </c>
      <c r="D2" s="185">
        <v>8824065</v>
      </c>
      <c r="E2" s="248"/>
    </row>
    <row r="3" spans="1:5" ht="15">
      <c r="A3" s="186" t="s">
        <v>18</v>
      </c>
      <c r="B3" s="183"/>
      <c r="C3" s="183"/>
      <c r="D3" s="185"/>
      <c r="E3" s="249"/>
    </row>
    <row r="4" spans="1:5" ht="26.25">
      <c r="A4" s="183" t="s">
        <v>29</v>
      </c>
      <c r="B4" s="183" t="s">
        <v>53</v>
      </c>
      <c r="C4" s="187">
        <v>1102363125</v>
      </c>
      <c r="D4" s="185">
        <v>2337304</v>
      </c>
      <c r="E4" s="248"/>
    </row>
    <row r="5" spans="1:5" ht="15">
      <c r="A5" s="186" t="s">
        <v>167</v>
      </c>
      <c r="B5" s="183"/>
      <c r="C5" s="183"/>
      <c r="D5" s="185"/>
      <c r="E5" s="249"/>
    </row>
    <row r="6" spans="1:5" ht="26.25">
      <c r="A6" s="183" t="s">
        <v>26</v>
      </c>
      <c r="B6" s="183" t="s">
        <v>50</v>
      </c>
      <c r="C6" s="187">
        <v>37618859</v>
      </c>
      <c r="D6" s="185">
        <v>2449577</v>
      </c>
      <c r="E6" s="248"/>
    </row>
    <row r="7" spans="1:5" s="182" customFormat="1" ht="15">
      <c r="A7" s="186" t="s">
        <v>168</v>
      </c>
      <c r="B7" s="183"/>
      <c r="C7" s="183"/>
      <c r="D7" s="185"/>
      <c r="E7" s="249"/>
    </row>
    <row r="8" spans="1:5" s="182" customFormat="1" ht="15" customHeight="1">
      <c r="A8" s="183" t="s">
        <v>32</v>
      </c>
      <c r="B8" s="183" t="s">
        <v>56</v>
      </c>
      <c r="C8" s="187">
        <v>63345721</v>
      </c>
      <c r="D8" s="185">
        <v>2449577</v>
      </c>
      <c r="E8" s="248"/>
    </row>
    <row r="9" spans="1:5" s="182" customFormat="1" ht="15" customHeight="1">
      <c r="A9" s="186" t="s">
        <v>5</v>
      </c>
      <c r="B9" s="183"/>
      <c r="C9" s="183"/>
      <c r="D9" s="185"/>
      <c r="E9" s="249"/>
    </row>
    <row r="10" spans="1:5" s="182" customFormat="1" ht="26.25" customHeight="1">
      <c r="A10" s="183" t="s">
        <v>24</v>
      </c>
      <c r="B10" s="183" t="s">
        <v>48</v>
      </c>
      <c r="C10" s="187">
        <v>1102368527</v>
      </c>
      <c r="D10" s="185">
        <v>2449577</v>
      </c>
      <c r="E10" s="248"/>
    </row>
    <row r="11" spans="1:5" s="182" customFormat="1" ht="15" customHeight="1">
      <c r="A11" s="186" t="s">
        <v>169</v>
      </c>
      <c r="B11" s="183"/>
      <c r="C11" s="183"/>
      <c r="D11" s="185"/>
      <c r="E11" s="249"/>
    </row>
    <row r="12" spans="1:5" s="182" customFormat="1" ht="26.25" customHeight="1">
      <c r="A12" s="186" t="s">
        <v>220</v>
      </c>
      <c r="B12" s="183" t="s">
        <v>221</v>
      </c>
      <c r="C12" s="187">
        <v>91350903</v>
      </c>
      <c r="D12" s="185">
        <v>3602319</v>
      </c>
      <c r="E12" s="248"/>
    </row>
    <row r="13" spans="1:5" s="182" customFormat="1" ht="15" customHeight="1">
      <c r="A13" s="186" t="s">
        <v>222</v>
      </c>
      <c r="B13" s="183"/>
      <c r="C13" s="183"/>
      <c r="D13" s="185"/>
      <c r="E13" s="249"/>
    </row>
    <row r="14" spans="1:5" s="182" customFormat="1" ht="26.25" customHeight="1">
      <c r="A14" s="183" t="s">
        <v>39</v>
      </c>
      <c r="B14" s="183" t="s">
        <v>63</v>
      </c>
      <c r="C14" s="187">
        <v>1098709004</v>
      </c>
      <c r="D14" s="185">
        <v>3602319</v>
      </c>
      <c r="E14" s="248"/>
    </row>
    <row r="15" spans="1:5" s="182" customFormat="1" ht="15" customHeight="1">
      <c r="A15" s="186" t="s">
        <v>170</v>
      </c>
      <c r="B15" s="183"/>
      <c r="C15" s="183"/>
      <c r="D15" s="185"/>
      <c r="E15" s="249"/>
    </row>
    <row r="16" spans="1:5" s="182" customFormat="1" ht="26.25" customHeight="1">
      <c r="A16" s="183" t="s">
        <v>36</v>
      </c>
      <c r="B16" s="183" t="s">
        <v>60</v>
      </c>
      <c r="C16" s="187">
        <v>1102359393</v>
      </c>
      <c r="D16" s="185">
        <v>2881855</v>
      </c>
      <c r="E16" s="248"/>
    </row>
    <row r="17" spans="1:5" s="182" customFormat="1" ht="15" customHeight="1">
      <c r="A17" s="186" t="s">
        <v>19</v>
      </c>
      <c r="B17" s="183"/>
      <c r="C17" s="183"/>
      <c r="D17" s="185"/>
      <c r="E17" s="249"/>
    </row>
    <row r="18" spans="1:5" s="182" customFormat="1" ht="26.25" customHeight="1">
      <c r="A18" s="183" t="s">
        <v>326</v>
      </c>
      <c r="B18" s="183" t="s">
        <v>327</v>
      </c>
      <c r="C18" s="191">
        <v>91505692</v>
      </c>
      <c r="D18" s="185">
        <v>6047369</v>
      </c>
      <c r="E18" s="248"/>
    </row>
    <row r="19" spans="1:5" s="182" customFormat="1" ht="15" customHeight="1">
      <c r="A19" s="186" t="s">
        <v>158</v>
      </c>
      <c r="B19" s="183"/>
      <c r="C19" s="183"/>
      <c r="D19" s="185"/>
      <c r="E19" s="249"/>
    </row>
    <row r="20" spans="1:5" s="182" customFormat="1" ht="26.25" customHeight="1">
      <c r="A20" s="183" t="s">
        <v>42</v>
      </c>
      <c r="B20" s="183" t="s">
        <v>66</v>
      </c>
      <c r="C20" s="187">
        <v>1102359029</v>
      </c>
      <c r="D20" s="185">
        <v>2449577</v>
      </c>
      <c r="E20" s="248"/>
    </row>
    <row r="21" spans="1:5" s="182" customFormat="1" ht="15" customHeight="1">
      <c r="A21" s="186" t="s">
        <v>172</v>
      </c>
      <c r="B21" s="183"/>
      <c r="C21" s="183"/>
      <c r="D21" s="185"/>
      <c r="E21" s="249"/>
    </row>
    <row r="22" spans="1:5" s="182" customFormat="1" ht="39" customHeight="1">
      <c r="A22" s="188" t="s">
        <v>137</v>
      </c>
      <c r="B22" s="188" t="s">
        <v>138</v>
      </c>
      <c r="C22" s="187">
        <v>1098695716</v>
      </c>
      <c r="D22" s="185">
        <v>2742506</v>
      </c>
      <c r="E22" s="248"/>
    </row>
    <row r="23" spans="1:5" s="182" customFormat="1" ht="15" customHeight="1">
      <c r="A23" s="188" t="s">
        <v>173</v>
      </c>
      <c r="B23" s="183"/>
      <c r="C23" s="183"/>
      <c r="D23" s="185"/>
      <c r="E23" s="249"/>
    </row>
    <row r="24" spans="1:5" s="182" customFormat="1" ht="26.25" customHeight="1">
      <c r="A24" s="183" t="s">
        <v>131</v>
      </c>
      <c r="B24" s="183" t="s">
        <v>132</v>
      </c>
      <c r="C24" s="187">
        <v>63353803</v>
      </c>
      <c r="D24" s="185">
        <v>5257055</v>
      </c>
      <c r="E24" s="248"/>
    </row>
    <row r="25" spans="1:5" s="182" customFormat="1" ht="15" customHeight="1">
      <c r="A25" s="183" t="s">
        <v>175</v>
      </c>
      <c r="B25" s="183"/>
      <c r="C25" s="183"/>
      <c r="D25" s="185"/>
      <c r="E25" s="249"/>
    </row>
    <row r="26" spans="1:5" s="182" customFormat="1" ht="26.25" customHeight="1">
      <c r="A26" s="183" t="s">
        <v>27</v>
      </c>
      <c r="B26" s="183" t="s">
        <v>51</v>
      </c>
      <c r="C26" s="187">
        <v>37541756</v>
      </c>
      <c r="D26" s="185">
        <v>2449577</v>
      </c>
      <c r="E26" s="248"/>
    </row>
    <row r="27" spans="1:5" s="182" customFormat="1" ht="15" customHeight="1">
      <c r="A27" s="186" t="s">
        <v>176</v>
      </c>
      <c r="B27" s="183"/>
      <c r="C27" s="183"/>
      <c r="D27" s="185">
        <v>0</v>
      </c>
      <c r="E27" s="249"/>
    </row>
    <row r="28" spans="1:5" s="182" customFormat="1" ht="39" customHeight="1">
      <c r="A28" s="186" t="s">
        <v>282</v>
      </c>
      <c r="B28" s="183" t="s">
        <v>283</v>
      </c>
      <c r="C28" s="187">
        <v>37616324</v>
      </c>
      <c r="D28" s="185">
        <v>1705376</v>
      </c>
      <c r="E28" s="248"/>
    </row>
    <row r="29" spans="1:5" s="182" customFormat="1" ht="12.75" customHeight="1">
      <c r="A29" s="186" t="s">
        <v>284</v>
      </c>
      <c r="B29" s="183"/>
      <c r="C29" s="183"/>
      <c r="D29" s="185"/>
      <c r="E29" s="249"/>
    </row>
    <row r="30" spans="1:5" s="182" customFormat="1" ht="26.25" customHeight="1">
      <c r="A30" s="183" t="s">
        <v>34</v>
      </c>
      <c r="B30" s="183" t="s">
        <v>58</v>
      </c>
      <c r="C30" s="187">
        <v>1102362002</v>
      </c>
      <c r="D30" s="185">
        <v>3602319</v>
      </c>
      <c r="E30" s="248"/>
    </row>
    <row r="31" spans="1:5" s="182" customFormat="1" ht="12.75" customHeight="1">
      <c r="A31" s="186" t="s">
        <v>177</v>
      </c>
      <c r="B31" s="183"/>
      <c r="C31" s="183"/>
      <c r="D31" s="185"/>
      <c r="E31" s="249"/>
    </row>
    <row r="32" spans="1:5" s="182" customFormat="1" ht="15" customHeight="1">
      <c r="A32" s="183" t="s">
        <v>328</v>
      </c>
      <c r="B32" s="183" t="s">
        <v>329</v>
      </c>
      <c r="C32" s="184">
        <v>91354663</v>
      </c>
      <c r="D32" s="185">
        <v>4318294</v>
      </c>
      <c r="E32" s="248"/>
    </row>
    <row r="33" spans="1:5" s="182" customFormat="1" ht="15" customHeight="1">
      <c r="A33" s="186" t="s">
        <v>16</v>
      </c>
      <c r="B33" s="183"/>
      <c r="C33" s="183"/>
      <c r="D33" s="185"/>
      <c r="E33" s="249"/>
    </row>
    <row r="34" spans="1:5" s="182" customFormat="1" ht="26.25" customHeight="1">
      <c r="A34" s="183" t="s">
        <v>37</v>
      </c>
      <c r="B34" s="183" t="s">
        <v>61</v>
      </c>
      <c r="C34" s="187">
        <v>63472843</v>
      </c>
      <c r="D34" s="185">
        <v>3602319</v>
      </c>
      <c r="E34" s="248"/>
    </row>
    <row r="35" spans="1:5" s="182" customFormat="1" ht="15" customHeight="1">
      <c r="A35" s="186" t="s">
        <v>178</v>
      </c>
      <c r="B35" s="183"/>
      <c r="C35" s="183"/>
      <c r="D35" s="185"/>
      <c r="E35" s="249"/>
    </row>
    <row r="36" spans="1:5" s="182" customFormat="1" ht="26.25" customHeight="1">
      <c r="A36" s="186" t="s">
        <v>244</v>
      </c>
      <c r="B36" s="183" t="s">
        <v>245</v>
      </c>
      <c r="C36" s="187">
        <v>91354092</v>
      </c>
      <c r="D36" s="185">
        <v>2931730</v>
      </c>
      <c r="E36" s="248"/>
    </row>
    <row r="37" spans="1:5" s="182" customFormat="1" ht="15" customHeight="1">
      <c r="A37" s="186" t="s">
        <v>246</v>
      </c>
      <c r="B37" s="183"/>
      <c r="C37" s="183"/>
      <c r="D37" s="185"/>
      <c r="E37" s="249"/>
    </row>
    <row r="38" spans="1:5" s="182" customFormat="1" ht="26.25" customHeight="1">
      <c r="A38" s="183" t="s">
        <v>41</v>
      </c>
      <c r="B38" s="183" t="s">
        <v>65</v>
      </c>
      <c r="C38" s="187">
        <v>28239928</v>
      </c>
      <c r="D38" s="185">
        <v>3602319</v>
      </c>
      <c r="E38" s="248"/>
    </row>
    <row r="39" spans="1:5" s="182" customFormat="1" ht="15" customHeight="1">
      <c r="A39" s="186" t="s">
        <v>179</v>
      </c>
      <c r="B39" s="183"/>
      <c r="C39" s="183"/>
      <c r="D39" s="185"/>
      <c r="E39" s="249"/>
    </row>
    <row r="40" spans="1:5" s="182" customFormat="1" ht="26.25" customHeight="1">
      <c r="A40" s="188" t="s">
        <v>144</v>
      </c>
      <c r="B40" s="183" t="s">
        <v>50</v>
      </c>
      <c r="C40" s="187">
        <v>37723755</v>
      </c>
      <c r="D40" s="185">
        <v>395316</v>
      </c>
      <c r="E40" s="248"/>
    </row>
    <row r="41" spans="1:5" s="182" customFormat="1" ht="15" customHeight="1">
      <c r="A41" s="188" t="s">
        <v>136</v>
      </c>
      <c r="B41" s="183"/>
      <c r="C41" s="183"/>
      <c r="D41" s="185"/>
      <c r="E41" s="249"/>
    </row>
    <row r="42" spans="1:5" s="182" customFormat="1" ht="15" customHeight="1">
      <c r="A42" s="188" t="s">
        <v>241</v>
      </c>
      <c r="B42" s="183" t="s">
        <v>242</v>
      </c>
      <c r="C42" s="187">
        <v>63518461</v>
      </c>
      <c r="D42" s="185">
        <v>3602319</v>
      </c>
      <c r="E42" s="248"/>
    </row>
    <row r="43" spans="1:5" s="182" customFormat="1" ht="15" customHeight="1">
      <c r="A43" s="188" t="s">
        <v>243</v>
      </c>
      <c r="B43" s="183"/>
      <c r="C43" s="183"/>
      <c r="D43" s="185"/>
      <c r="E43" s="249"/>
    </row>
    <row r="44" spans="1:5" s="182" customFormat="1" ht="26.25" customHeight="1">
      <c r="A44" s="188" t="s">
        <v>247</v>
      </c>
      <c r="B44" s="183" t="s">
        <v>249</v>
      </c>
      <c r="C44" s="187">
        <v>37617340</v>
      </c>
      <c r="D44" s="185">
        <v>3602319</v>
      </c>
      <c r="E44" s="248"/>
    </row>
    <row r="45" spans="1:5" s="182" customFormat="1" ht="15" customHeight="1">
      <c r="A45" s="188" t="s">
        <v>248</v>
      </c>
      <c r="B45" s="183"/>
      <c r="C45" s="183"/>
      <c r="D45" s="185"/>
      <c r="E45" s="249"/>
    </row>
    <row r="46" spans="1:5" s="182" customFormat="1" ht="19.5" customHeight="1">
      <c r="A46" s="183" t="s">
        <v>43</v>
      </c>
      <c r="B46" s="183" t="s">
        <v>67</v>
      </c>
      <c r="C46" s="187">
        <v>63315148</v>
      </c>
      <c r="D46" s="185">
        <v>2449577</v>
      </c>
      <c r="E46" s="248"/>
    </row>
    <row r="47" spans="1:5" s="182" customFormat="1" ht="23.25" customHeight="1">
      <c r="A47" s="186" t="s">
        <v>20</v>
      </c>
      <c r="B47" s="183"/>
      <c r="C47" s="183"/>
      <c r="D47" s="185"/>
      <c r="E47" s="249"/>
    </row>
    <row r="48" spans="1:5" s="182" customFormat="1" ht="27.75" customHeight="1">
      <c r="A48" s="183" t="s">
        <v>330</v>
      </c>
      <c r="B48" s="183" t="s">
        <v>331</v>
      </c>
      <c r="C48" s="191">
        <v>63540883</v>
      </c>
      <c r="D48" s="185">
        <v>3004030</v>
      </c>
      <c r="E48" s="248"/>
    </row>
    <row r="49" spans="1:5" s="182" customFormat="1" ht="16.5" customHeight="1">
      <c r="A49" s="186" t="s">
        <v>10</v>
      </c>
      <c r="B49" s="183"/>
      <c r="C49" s="183"/>
      <c r="D49" s="185"/>
      <c r="E49" s="249"/>
    </row>
    <row r="50" spans="1:5" s="182" customFormat="1" ht="24" customHeight="1">
      <c r="A50" s="183" t="s">
        <v>332</v>
      </c>
      <c r="B50" s="183" t="s">
        <v>333</v>
      </c>
      <c r="C50" s="191">
        <v>1102356330</v>
      </c>
      <c r="D50" s="185">
        <v>4130542</v>
      </c>
      <c r="E50" s="248"/>
    </row>
    <row r="51" spans="1:5" s="182" customFormat="1" ht="17.25" customHeight="1">
      <c r="A51" s="186" t="s">
        <v>17</v>
      </c>
      <c r="B51" s="183"/>
      <c r="C51" s="183"/>
      <c r="D51" s="185"/>
      <c r="E51" s="249"/>
    </row>
    <row r="52" spans="1:5" s="182" customFormat="1" ht="26.25" customHeight="1">
      <c r="A52" s="183" t="s">
        <v>31</v>
      </c>
      <c r="B52" s="183" t="s">
        <v>55</v>
      </c>
      <c r="C52" s="187">
        <v>1098651742</v>
      </c>
      <c r="D52" s="185">
        <v>3602319</v>
      </c>
      <c r="E52" s="248"/>
    </row>
    <row r="53" spans="1:5" s="182" customFormat="1" ht="15.75" customHeight="1">
      <c r="A53" s="186" t="s">
        <v>182</v>
      </c>
      <c r="B53" s="183"/>
      <c r="C53" s="183"/>
      <c r="D53" s="185"/>
      <c r="E53" s="249"/>
    </row>
    <row r="54" spans="1:5" s="182" customFormat="1" ht="19.5" customHeight="1">
      <c r="A54" s="189" t="s">
        <v>212</v>
      </c>
      <c r="B54" s="183" t="s">
        <v>213</v>
      </c>
      <c r="C54" s="187">
        <v>63327056</v>
      </c>
      <c r="D54" s="185">
        <v>5632557</v>
      </c>
      <c r="E54" s="248"/>
    </row>
    <row r="55" spans="1:5" s="182" customFormat="1" ht="15" customHeight="1">
      <c r="A55" s="188" t="s">
        <v>216</v>
      </c>
      <c r="B55" s="183"/>
      <c r="C55" s="183"/>
      <c r="D55" s="185"/>
      <c r="E55" s="249"/>
    </row>
    <row r="56" spans="1:5" s="182" customFormat="1" ht="26.25" customHeight="1">
      <c r="A56" s="188" t="s">
        <v>250</v>
      </c>
      <c r="B56" s="183" t="s">
        <v>251</v>
      </c>
      <c r="C56" s="187">
        <v>37617048</v>
      </c>
      <c r="D56" s="185">
        <v>3602319</v>
      </c>
      <c r="E56" s="248"/>
    </row>
    <row r="57" spans="1:5" s="182" customFormat="1" ht="15" customHeight="1">
      <c r="A57" s="188" t="s">
        <v>252</v>
      </c>
      <c r="B57" s="183"/>
      <c r="C57" s="183"/>
      <c r="D57" s="185"/>
      <c r="E57" s="249"/>
    </row>
    <row r="58" spans="1:5" s="182" customFormat="1" ht="26.25" customHeight="1">
      <c r="A58" s="183" t="s">
        <v>46</v>
      </c>
      <c r="B58" s="183" t="s">
        <v>70</v>
      </c>
      <c r="C58" s="187">
        <v>63536802</v>
      </c>
      <c r="D58" s="185">
        <v>3602319</v>
      </c>
      <c r="E58" s="248"/>
    </row>
    <row r="59" spans="1:5" s="182" customFormat="1" ht="15" customHeight="1">
      <c r="A59" s="186" t="s">
        <v>188</v>
      </c>
      <c r="B59" s="183"/>
      <c r="C59" s="183"/>
      <c r="D59" s="185"/>
      <c r="E59" s="250"/>
    </row>
    <row r="60" spans="1:5" s="182" customFormat="1" ht="15" customHeight="1">
      <c r="A60" s="183" t="s">
        <v>45</v>
      </c>
      <c r="B60" s="183" t="s">
        <v>69</v>
      </c>
      <c r="C60" s="187">
        <v>1098666668</v>
      </c>
      <c r="D60" s="185">
        <v>3602319</v>
      </c>
      <c r="E60" s="250"/>
    </row>
    <row r="61" spans="1:5" s="182" customFormat="1" ht="19.5" customHeight="1">
      <c r="A61" s="186" t="s">
        <v>187</v>
      </c>
      <c r="B61" s="183"/>
      <c r="C61" s="183"/>
      <c r="D61" s="185"/>
      <c r="E61" s="249"/>
    </row>
    <row r="62" spans="1:5" s="182" customFormat="1" ht="27" customHeight="1">
      <c r="A62" s="183" t="s">
        <v>38</v>
      </c>
      <c r="B62" s="183" t="s">
        <v>62</v>
      </c>
      <c r="C62" s="187">
        <v>37615266</v>
      </c>
      <c r="D62" s="185">
        <v>3602319</v>
      </c>
      <c r="E62" s="248"/>
    </row>
    <row r="63" spans="1:5" s="182" customFormat="1" ht="17.25" customHeight="1">
      <c r="A63" s="190" t="s">
        <v>127</v>
      </c>
      <c r="B63" s="183"/>
      <c r="C63" s="183"/>
      <c r="D63" s="185"/>
      <c r="E63" s="249"/>
    </row>
    <row r="64" spans="1:5" s="182" customFormat="1" ht="23.25" customHeight="1">
      <c r="A64" s="190" t="s">
        <v>265</v>
      </c>
      <c r="B64" s="183" t="s">
        <v>264</v>
      </c>
      <c r="C64" s="187">
        <v>1095908866</v>
      </c>
      <c r="D64" s="185">
        <v>3552054</v>
      </c>
      <c r="E64" s="248"/>
    </row>
    <row r="65" spans="1:5" s="182" customFormat="1" ht="15" customHeight="1">
      <c r="A65" s="190" t="s">
        <v>266</v>
      </c>
      <c r="B65" s="183"/>
      <c r="C65" s="183"/>
      <c r="D65" s="185"/>
      <c r="E65" s="249"/>
    </row>
    <row r="66" spans="1:5" s="182" customFormat="1" ht="26.25" customHeight="1">
      <c r="A66" s="186" t="s">
        <v>334</v>
      </c>
      <c r="B66" s="183" t="s">
        <v>335</v>
      </c>
      <c r="C66" s="184">
        <v>63509293</v>
      </c>
      <c r="D66" s="185">
        <v>4974200</v>
      </c>
      <c r="E66" s="248"/>
    </row>
    <row r="67" spans="1:5" s="182" customFormat="1" ht="15" customHeight="1">
      <c r="A67" s="186" t="s">
        <v>288</v>
      </c>
      <c r="B67" s="183"/>
      <c r="C67" s="183"/>
      <c r="D67" s="185"/>
      <c r="E67" s="249"/>
    </row>
    <row r="68" spans="1:5" s="182" customFormat="1" ht="26.25" customHeight="1">
      <c r="A68" s="183" t="s">
        <v>44</v>
      </c>
      <c r="B68" s="183" t="s">
        <v>68</v>
      </c>
      <c r="C68" s="187">
        <v>5881698</v>
      </c>
      <c r="D68" s="185">
        <v>4610968</v>
      </c>
      <c r="E68" s="248"/>
    </row>
    <row r="69" spans="1:5" s="182" customFormat="1" ht="15" customHeight="1">
      <c r="A69" s="186" t="s">
        <v>184</v>
      </c>
      <c r="B69" s="183"/>
      <c r="C69" s="183"/>
      <c r="D69" s="185"/>
      <c r="E69" s="249"/>
    </row>
    <row r="70" spans="1:5" s="182" customFormat="1" ht="26.25" customHeight="1">
      <c r="A70"/>
      <c r="B70"/>
      <c r="C70"/>
      <c r="D70"/>
      <c r="E70"/>
    </row>
    <row r="71" s="182" customFormat="1" ht="15" customHeight="1"/>
    <row r="72" s="182" customFormat="1" ht="15" customHeight="1"/>
    <row r="73" s="182" customFormat="1" ht="15" customHeight="1"/>
    <row r="74" s="182" customFormat="1" ht="26.25" customHeight="1"/>
    <row r="75" s="182" customFormat="1" ht="15" customHeight="1"/>
  </sheetData>
  <sheetProtection/>
  <mergeCells count="34">
    <mergeCell ref="E66:E67"/>
    <mergeCell ref="E68:E69"/>
    <mergeCell ref="E2:E3"/>
    <mergeCell ref="E4:E5"/>
    <mergeCell ref="E6:E7"/>
    <mergeCell ref="E30:E31"/>
    <mergeCell ref="E28:E29"/>
    <mergeCell ref="E56:E57"/>
    <mergeCell ref="E58:E59"/>
    <mergeCell ref="E60:E61"/>
    <mergeCell ref="E62:E63"/>
    <mergeCell ref="E64:E65"/>
    <mergeCell ref="E44:E45"/>
    <mergeCell ref="E46:E47"/>
    <mergeCell ref="E48:E49"/>
    <mergeCell ref="E50:E51"/>
    <mergeCell ref="E52:E53"/>
    <mergeCell ref="E54:E55"/>
    <mergeCell ref="E26:E27"/>
    <mergeCell ref="E32:E33"/>
    <mergeCell ref="E34:E35"/>
    <mergeCell ref="E36:E37"/>
    <mergeCell ref="E38:E39"/>
    <mergeCell ref="E40:E41"/>
    <mergeCell ref="E20:E21"/>
    <mergeCell ref="E22:E23"/>
    <mergeCell ref="E24:E25"/>
    <mergeCell ref="E42:E43"/>
    <mergeCell ref="E8:E9"/>
    <mergeCell ref="E10:E11"/>
    <mergeCell ref="E12:E13"/>
    <mergeCell ref="E14:E15"/>
    <mergeCell ref="E16:E17"/>
    <mergeCell ref="E18:E19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A1">
      <selection activeCell="D8" sqref="D8"/>
    </sheetView>
  </sheetViews>
  <sheetFormatPr defaultColWidth="11.421875" defaultRowHeight="15"/>
  <sheetData>
    <row r="2" spans="2:11" ht="15.75">
      <c r="B2" s="256" t="s">
        <v>92</v>
      </c>
      <c r="C2" s="256"/>
      <c r="D2" s="256"/>
      <c r="E2" s="256"/>
      <c r="F2" s="256"/>
      <c r="G2" s="256"/>
      <c r="H2" s="50"/>
      <c r="I2" s="33" t="s">
        <v>88</v>
      </c>
      <c r="J2" s="257">
        <v>43831</v>
      </c>
      <c r="K2" s="257"/>
    </row>
    <row r="3" spans="2:11" ht="15.75">
      <c r="B3" s="251" t="s">
        <v>293</v>
      </c>
      <c r="C3" s="252"/>
      <c r="D3" s="252"/>
      <c r="E3" s="252"/>
      <c r="F3" s="252"/>
      <c r="G3" s="252"/>
      <c r="H3" s="252"/>
      <c r="I3" s="252"/>
      <c r="J3" s="252"/>
      <c r="K3" s="253"/>
    </row>
    <row r="4" spans="2:11" ht="15.75">
      <c r="B4" s="256" t="s">
        <v>294</v>
      </c>
      <c r="C4" s="256"/>
      <c r="D4" s="256"/>
      <c r="E4" s="256"/>
      <c r="F4" s="256"/>
      <c r="G4" s="256"/>
      <c r="H4" s="256"/>
      <c r="I4" s="256"/>
      <c r="J4" s="256"/>
      <c r="K4" s="256"/>
    </row>
    <row r="5" spans="2:11" ht="15.75" customHeight="1">
      <c r="B5" s="258" t="s">
        <v>338</v>
      </c>
      <c r="C5" s="258"/>
      <c r="D5" s="258"/>
      <c r="E5" s="258"/>
      <c r="F5" s="258"/>
      <c r="G5" s="258"/>
      <c r="H5" s="258"/>
      <c r="I5" s="258"/>
      <c r="J5" s="258"/>
      <c r="K5" s="258"/>
    </row>
    <row r="6" spans="2:11" ht="15.75">
      <c r="B6" s="50"/>
      <c r="C6" s="50"/>
      <c r="D6" s="50"/>
      <c r="E6" s="50"/>
      <c r="F6" s="50"/>
      <c r="G6" s="50"/>
      <c r="H6" s="50"/>
      <c r="I6" s="26">
        <v>0.43</v>
      </c>
      <c r="J6" s="26">
        <v>0.36</v>
      </c>
      <c r="K6" s="26">
        <v>0.21</v>
      </c>
    </row>
    <row r="7" spans="2:11" s="3" customFormat="1" ht="25.5">
      <c r="B7" s="16" t="s">
        <v>128</v>
      </c>
      <c r="C7" s="16" t="s">
        <v>253</v>
      </c>
      <c r="D7" s="16" t="s">
        <v>22</v>
      </c>
      <c r="E7" s="16" t="s">
        <v>129</v>
      </c>
      <c r="F7" s="16" t="s">
        <v>130</v>
      </c>
      <c r="G7" s="36" t="s">
        <v>339</v>
      </c>
      <c r="H7" s="36" t="s">
        <v>306</v>
      </c>
      <c r="I7" s="16" t="s">
        <v>83</v>
      </c>
      <c r="J7" s="16" t="s">
        <v>84</v>
      </c>
      <c r="K7" s="16" t="s">
        <v>85</v>
      </c>
    </row>
    <row r="8" spans="2:11" ht="25.5">
      <c r="B8" s="31">
        <v>1</v>
      </c>
      <c r="C8" s="31" t="s">
        <v>256</v>
      </c>
      <c r="D8" s="21" t="s">
        <v>147</v>
      </c>
      <c r="E8" s="10" t="s">
        <v>145</v>
      </c>
      <c r="F8" s="13">
        <v>91261400</v>
      </c>
      <c r="G8" s="14">
        <v>251325</v>
      </c>
      <c r="H8" s="14">
        <v>125662</v>
      </c>
      <c r="I8" s="14">
        <v>62831</v>
      </c>
      <c r="J8" s="14">
        <v>62831</v>
      </c>
      <c r="K8" s="14">
        <v>0</v>
      </c>
    </row>
    <row r="9" spans="2:11" ht="15">
      <c r="B9" s="31">
        <v>2</v>
      </c>
      <c r="C9" s="31" t="s">
        <v>256</v>
      </c>
      <c r="D9" s="1" t="s">
        <v>237</v>
      </c>
      <c r="E9" s="10" t="s">
        <v>227</v>
      </c>
      <c r="F9" s="23">
        <v>10987009189</v>
      </c>
      <c r="G9" s="14">
        <v>251325</v>
      </c>
      <c r="H9" s="14">
        <v>125662</v>
      </c>
      <c r="I9" s="14">
        <v>62831</v>
      </c>
      <c r="J9" s="14">
        <v>62831</v>
      </c>
      <c r="K9" s="14">
        <v>0</v>
      </c>
    </row>
    <row r="10" spans="2:11" ht="15">
      <c r="B10" s="31"/>
      <c r="C10" s="254" t="s">
        <v>273</v>
      </c>
      <c r="D10" s="254"/>
      <c r="E10" s="254"/>
      <c r="F10" s="254"/>
      <c r="G10" s="34"/>
      <c r="H10" s="32">
        <v>251325</v>
      </c>
      <c r="I10" s="32">
        <v>125662</v>
      </c>
      <c r="J10" s="32">
        <v>125662</v>
      </c>
      <c r="K10" s="32">
        <v>0</v>
      </c>
    </row>
    <row r="11" spans="2:11" ht="25.5">
      <c r="B11" s="31">
        <v>3</v>
      </c>
      <c r="C11" s="31" t="s">
        <v>255</v>
      </c>
      <c r="D11" s="1" t="s">
        <v>220</v>
      </c>
      <c r="E11" s="10" t="s">
        <v>221</v>
      </c>
      <c r="F11" s="13">
        <v>91350903</v>
      </c>
      <c r="G11" s="14">
        <v>251325</v>
      </c>
      <c r="H11" s="14">
        <v>125662</v>
      </c>
      <c r="I11" s="14">
        <v>54035</v>
      </c>
      <c r="J11" s="14">
        <v>45238</v>
      </c>
      <c r="K11" s="14">
        <v>26389</v>
      </c>
    </row>
    <row r="12" spans="2:11" ht="38.25">
      <c r="B12" s="31">
        <v>4</v>
      </c>
      <c r="C12" s="31" t="s">
        <v>255</v>
      </c>
      <c r="D12" s="21" t="s">
        <v>137</v>
      </c>
      <c r="E12" s="21" t="s">
        <v>138</v>
      </c>
      <c r="F12" s="13">
        <v>1098695716</v>
      </c>
      <c r="G12" s="14">
        <v>191338</v>
      </c>
      <c r="H12" s="14">
        <v>95669</v>
      </c>
      <c r="I12" s="14">
        <v>41138</v>
      </c>
      <c r="J12" s="14">
        <v>34441</v>
      </c>
      <c r="K12" s="14">
        <v>20090</v>
      </c>
    </row>
    <row r="13" spans="2:11" ht="25.5">
      <c r="B13" s="31">
        <v>5</v>
      </c>
      <c r="C13" s="31" t="s">
        <v>255</v>
      </c>
      <c r="D13" s="10" t="s">
        <v>34</v>
      </c>
      <c r="E13" s="10" t="s">
        <v>58</v>
      </c>
      <c r="F13" s="13">
        <v>1102362002</v>
      </c>
      <c r="G13" s="14">
        <v>251325</v>
      </c>
      <c r="H13" s="14">
        <v>125662</v>
      </c>
      <c r="I13" s="14">
        <v>54035</v>
      </c>
      <c r="J13" s="14">
        <v>45238</v>
      </c>
      <c r="K13" s="14">
        <v>26389</v>
      </c>
    </row>
    <row r="14" spans="2:11" ht="25.5">
      <c r="B14" s="31">
        <v>6</v>
      </c>
      <c r="C14" s="31" t="s">
        <v>255</v>
      </c>
      <c r="D14" s="21" t="s">
        <v>144</v>
      </c>
      <c r="E14" s="10" t="s">
        <v>50</v>
      </c>
      <c r="F14" s="13">
        <v>37723755</v>
      </c>
      <c r="G14" s="14">
        <v>137901</v>
      </c>
      <c r="H14" s="14">
        <v>68951</v>
      </c>
      <c r="I14" s="14">
        <v>29649</v>
      </c>
      <c r="J14" s="14">
        <v>24822</v>
      </c>
      <c r="K14" s="14">
        <v>14480</v>
      </c>
    </row>
    <row r="15" spans="2:11" ht="25.5">
      <c r="B15" s="31">
        <v>7</v>
      </c>
      <c r="C15" s="31" t="s">
        <v>255</v>
      </c>
      <c r="D15" s="21" t="s">
        <v>241</v>
      </c>
      <c r="E15" s="10" t="s">
        <v>242</v>
      </c>
      <c r="F15" s="13">
        <v>63518461</v>
      </c>
      <c r="G15" s="14">
        <v>251325</v>
      </c>
      <c r="H15" s="14">
        <v>125662</v>
      </c>
      <c r="I15" s="14">
        <v>54035</v>
      </c>
      <c r="J15" s="14">
        <v>45238</v>
      </c>
      <c r="K15" s="14">
        <v>26389</v>
      </c>
    </row>
    <row r="16" spans="2:11" ht="25.5">
      <c r="B16" s="31">
        <v>8</v>
      </c>
      <c r="C16" s="31" t="s">
        <v>255</v>
      </c>
      <c r="D16" s="21" t="s">
        <v>247</v>
      </c>
      <c r="E16" s="10" t="s">
        <v>249</v>
      </c>
      <c r="F16" s="13">
        <v>37617340</v>
      </c>
      <c r="G16" s="14">
        <v>251325</v>
      </c>
      <c r="H16" s="14">
        <v>125662</v>
      </c>
      <c r="I16" s="14">
        <v>54035</v>
      </c>
      <c r="J16" s="14">
        <v>45238</v>
      </c>
      <c r="K16" s="14">
        <v>26389</v>
      </c>
    </row>
    <row r="17" spans="2:11" ht="25.5">
      <c r="B17" s="31">
        <v>9</v>
      </c>
      <c r="C17" s="31" t="s">
        <v>255</v>
      </c>
      <c r="D17" s="21" t="s">
        <v>250</v>
      </c>
      <c r="E17" s="10" t="s">
        <v>251</v>
      </c>
      <c r="F17" s="13">
        <v>37617048</v>
      </c>
      <c r="G17" s="14">
        <v>251325</v>
      </c>
      <c r="H17" s="14">
        <v>125662</v>
      </c>
      <c r="I17" s="14">
        <v>54035</v>
      </c>
      <c r="J17" s="14">
        <v>45238</v>
      </c>
      <c r="K17" s="14">
        <v>26389</v>
      </c>
    </row>
    <row r="18" spans="2:11" ht="25.5">
      <c r="B18" s="31">
        <v>10</v>
      </c>
      <c r="C18" s="31" t="s">
        <v>255</v>
      </c>
      <c r="D18" s="21" t="s">
        <v>282</v>
      </c>
      <c r="E18" s="10" t="s">
        <v>283</v>
      </c>
      <c r="F18" s="13">
        <v>37616324</v>
      </c>
      <c r="G18" s="14">
        <v>118980</v>
      </c>
      <c r="H18" s="14">
        <v>59490</v>
      </c>
      <c r="I18" s="14">
        <v>25581</v>
      </c>
      <c r="J18" s="14">
        <v>21416</v>
      </c>
      <c r="K18" s="14">
        <v>12493</v>
      </c>
    </row>
    <row r="19" spans="2:11" ht="25.5">
      <c r="B19" s="31">
        <v>11</v>
      </c>
      <c r="C19" s="31" t="s">
        <v>255</v>
      </c>
      <c r="D19" s="21" t="s">
        <v>244</v>
      </c>
      <c r="E19" s="10" t="s">
        <v>245</v>
      </c>
      <c r="F19" s="13">
        <v>91354092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2:11" ht="25.5">
      <c r="B20" s="31">
        <v>12</v>
      </c>
      <c r="C20" s="31" t="s">
        <v>255</v>
      </c>
      <c r="D20" s="21" t="s">
        <v>265</v>
      </c>
      <c r="E20" s="10" t="s">
        <v>264</v>
      </c>
      <c r="F20" s="13">
        <v>1095908866</v>
      </c>
      <c r="G20" s="14">
        <v>247818</v>
      </c>
      <c r="H20" s="14">
        <v>123909</v>
      </c>
      <c r="I20" s="14">
        <v>53281</v>
      </c>
      <c r="J20" s="14">
        <v>44607</v>
      </c>
      <c r="K20" s="14">
        <v>26021</v>
      </c>
    </row>
    <row r="21" spans="2:11" ht="15">
      <c r="B21" s="31"/>
      <c r="C21" s="254" t="s">
        <v>274</v>
      </c>
      <c r="D21" s="254"/>
      <c r="E21" s="254"/>
      <c r="F21" s="254"/>
      <c r="G21" s="34"/>
      <c r="H21" s="32">
        <v>976329</v>
      </c>
      <c r="I21" s="32">
        <v>419822</v>
      </c>
      <c r="J21" s="32">
        <v>351479</v>
      </c>
      <c r="K21" s="32">
        <v>205029</v>
      </c>
    </row>
    <row r="22" spans="2:11" ht="25.5">
      <c r="B22" s="31">
        <v>13</v>
      </c>
      <c r="C22" s="31" t="s">
        <v>84</v>
      </c>
      <c r="D22" s="1" t="s">
        <v>217</v>
      </c>
      <c r="E22" s="10" t="s">
        <v>218</v>
      </c>
      <c r="F22" s="19">
        <v>1020797933</v>
      </c>
      <c r="G22" s="14">
        <v>120663</v>
      </c>
      <c r="H22" s="14">
        <v>60332</v>
      </c>
      <c r="I22" s="14">
        <v>0</v>
      </c>
      <c r="J22" s="14">
        <v>60332</v>
      </c>
      <c r="K22" s="14">
        <v>0</v>
      </c>
    </row>
    <row r="23" spans="2:11" ht="15">
      <c r="B23" s="31">
        <v>14</v>
      </c>
      <c r="C23" s="31" t="s">
        <v>84</v>
      </c>
      <c r="D23" s="20" t="s">
        <v>155</v>
      </c>
      <c r="E23" s="10" t="s">
        <v>151</v>
      </c>
      <c r="F23" s="13">
        <v>91212857</v>
      </c>
      <c r="G23" s="14">
        <v>84464</v>
      </c>
      <c r="H23" s="14">
        <v>42232</v>
      </c>
      <c r="I23" s="14">
        <v>0</v>
      </c>
      <c r="J23" s="14">
        <v>42232</v>
      </c>
      <c r="K23" s="14">
        <v>0</v>
      </c>
    </row>
    <row r="24" spans="2:11" ht="15">
      <c r="B24" s="31">
        <v>15</v>
      </c>
      <c r="C24" s="31" t="s">
        <v>84</v>
      </c>
      <c r="D24" s="20" t="s">
        <v>150</v>
      </c>
      <c r="E24" s="10" t="s">
        <v>146</v>
      </c>
      <c r="F24" s="13">
        <v>1098659516</v>
      </c>
      <c r="G24" s="14">
        <v>84464</v>
      </c>
      <c r="H24" s="14">
        <v>42232</v>
      </c>
      <c r="I24" s="14">
        <v>0</v>
      </c>
      <c r="J24" s="14">
        <v>42232</v>
      </c>
      <c r="K24" s="14">
        <v>0</v>
      </c>
    </row>
    <row r="25" spans="2:11" ht="25.5">
      <c r="B25" s="31">
        <v>16</v>
      </c>
      <c r="C25" s="31" t="s">
        <v>84</v>
      </c>
      <c r="D25" s="1" t="s">
        <v>223</v>
      </c>
      <c r="E25" s="10" t="s">
        <v>224</v>
      </c>
      <c r="F25" s="19">
        <v>1065908489</v>
      </c>
      <c r="G25" s="14">
        <v>120663</v>
      </c>
      <c r="H25" s="14">
        <v>60332</v>
      </c>
      <c r="I25" s="14">
        <v>0</v>
      </c>
      <c r="J25" s="14">
        <v>60332</v>
      </c>
      <c r="K25" s="14">
        <v>0</v>
      </c>
    </row>
    <row r="26" spans="2:11" ht="15">
      <c r="B26" s="31">
        <v>17</v>
      </c>
      <c r="C26" s="31" t="s">
        <v>84</v>
      </c>
      <c r="D26" s="1" t="s">
        <v>225</v>
      </c>
      <c r="E26" s="10" t="s">
        <v>226</v>
      </c>
      <c r="F26" s="13">
        <v>5784692</v>
      </c>
      <c r="G26" s="14">
        <v>120663</v>
      </c>
      <c r="H26" s="14">
        <v>60332</v>
      </c>
      <c r="I26" s="14">
        <v>0</v>
      </c>
      <c r="J26" s="14">
        <v>60332</v>
      </c>
      <c r="K26" s="14">
        <v>0</v>
      </c>
    </row>
    <row r="27" spans="2:11" ht="25.5">
      <c r="B27" s="31">
        <v>18</v>
      </c>
      <c r="C27" s="31" t="s">
        <v>84</v>
      </c>
      <c r="D27" s="1" t="s">
        <v>229</v>
      </c>
      <c r="E27" s="10" t="s">
        <v>230</v>
      </c>
      <c r="F27" s="13">
        <v>1090409172</v>
      </c>
      <c r="G27" s="14">
        <v>120663</v>
      </c>
      <c r="H27" s="14">
        <v>60332</v>
      </c>
      <c r="I27" s="14">
        <v>0</v>
      </c>
      <c r="J27" s="14">
        <v>60332</v>
      </c>
      <c r="K27" s="14">
        <v>0</v>
      </c>
    </row>
    <row r="28" spans="2:11" ht="38.25">
      <c r="B28" s="31">
        <v>19</v>
      </c>
      <c r="C28" s="31" t="s">
        <v>84</v>
      </c>
      <c r="D28" s="21" t="s">
        <v>139</v>
      </c>
      <c r="E28" s="21" t="s">
        <v>140</v>
      </c>
      <c r="F28" s="13">
        <v>1098660791</v>
      </c>
      <c r="G28" s="14">
        <v>191338</v>
      </c>
      <c r="H28" s="14">
        <v>95669</v>
      </c>
      <c r="I28" s="14">
        <v>0</v>
      </c>
      <c r="J28" s="14">
        <v>95669</v>
      </c>
      <c r="K28" s="14">
        <v>0</v>
      </c>
    </row>
    <row r="29" spans="2:11" ht="25.5">
      <c r="B29" s="31">
        <v>20</v>
      </c>
      <c r="C29" s="31" t="s">
        <v>84</v>
      </c>
      <c r="D29" s="20" t="s">
        <v>157</v>
      </c>
      <c r="E29" s="10" t="s">
        <v>156</v>
      </c>
      <c r="F29" s="13">
        <v>91534128</v>
      </c>
      <c r="G29" s="14">
        <v>84464</v>
      </c>
      <c r="H29" s="14">
        <v>42232</v>
      </c>
      <c r="I29" s="14">
        <v>0</v>
      </c>
      <c r="J29" s="14">
        <v>42232</v>
      </c>
      <c r="K29" s="14">
        <v>0</v>
      </c>
    </row>
    <row r="30" spans="2:11" ht="25.5">
      <c r="B30" s="31">
        <v>21</v>
      </c>
      <c r="C30" s="31" t="s">
        <v>84</v>
      </c>
      <c r="D30" s="1" t="s">
        <v>231</v>
      </c>
      <c r="E30" s="10" t="s">
        <v>232</v>
      </c>
      <c r="F30" s="13">
        <v>1095818630</v>
      </c>
      <c r="G30" s="14">
        <v>120663</v>
      </c>
      <c r="H30" s="14">
        <v>60332</v>
      </c>
      <c r="I30" s="14">
        <v>0</v>
      </c>
      <c r="J30" s="14">
        <v>60332</v>
      </c>
      <c r="K30" s="14">
        <v>0</v>
      </c>
    </row>
    <row r="31" spans="2:11" ht="25.5">
      <c r="B31" s="31">
        <v>22</v>
      </c>
      <c r="C31" s="31" t="s">
        <v>84</v>
      </c>
      <c r="D31" s="1" t="s">
        <v>233</v>
      </c>
      <c r="E31" s="10" t="s">
        <v>234</v>
      </c>
      <c r="F31" s="13">
        <v>1127348636</v>
      </c>
      <c r="G31" s="14">
        <v>120663</v>
      </c>
      <c r="H31" s="14">
        <v>60332</v>
      </c>
      <c r="I31" s="14">
        <v>0</v>
      </c>
      <c r="J31" s="14">
        <v>60332</v>
      </c>
      <c r="K31" s="14">
        <v>0</v>
      </c>
    </row>
    <row r="32" spans="2:11" ht="15">
      <c r="B32" s="31">
        <v>23</v>
      </c>
      <c r="C32" s="31" t="s">
        <v>84</v>
      </c>
      <c r="D32" s="20" t="s">
        <v>154</v>
      </c>
      <c r="E32" s="10" t="s">
        <v>153</v>
      </c>
      <c r="F32" s="13">
        <v>80525214</v>
      </c>
      <c r="G32" s="14">
        <v>84464</v>
      </c>
      <c r="H32" s="14">
        <v>42232</v>
      </c>
      <c r="I32" s="14">
        <v>0</v>
      </c>
      <c r="J32" s="14">
        <v>42232</v>
      </c>
      <c r="K32" s="14">
        <v>0</v>
      </c>
    </row>
    <row r="33" spans="2:11" ht="25.5">
      <c r="B33" s="31">
        <v>24</v>
      </c>
      <c r="C33" s="31" t="s">
        <v>84</v>
      </c>
      <c r="D33" s="1" t="s">
        <v>235</v>
      </c>
      <c r="E33" s="10" t="s">
        <v>236</v>
      </c>
      <c r="F33" s="13">
        <v>91277026</v>
      </c>
      <c r="G33" s="14">
        <v>120663</v>
      </c>
      <c r="H33" s="14">
        <v>60332</v>
      </c>
      <c r="I33" s="14">
        <v>0</v>
      </c>
      <c r="J33" s="14">
        <v>60332</v>
      </c>
      <c r="K33" s="14">
        <v>0</v>
      </c>
    </row>
    <row r="34" spans="2:11" ht="15">
      <c r="B34" s="31">
        <v>25</v>
      </c>
      <c r="C34" s="31" t="s">
        <v>84</v>
      </c>
      <c r="D34" s="22" t="s">
        <v>152</v>
      </c>
      <c r="E34" s="10" t="s">
        <v>148</v>
      </c>
      <c r="F34" s="13">
        <v>5706872</v>
      </c>
      <c r="G34" s="14">
        <v>84464</v>
      </c>
      <c r="H34" s="14">
        <v>42232</v>
      </c>
      <c r="I34" s="14">
        <v>0</v>
      </c>
      <c r="J34" s="14">
        <v>42232</v>
      </c>
      <c r="K34" s="14">
        <v>0</v>
      </c>
    </row>
    <row r="35" spans="2:11" ht="15">
      <c r="B35" s="31">
        <v>26</v>
      </c>
      <c r="C35" s="31" t="s">
        <v>84</v>
      </c>
      <c r="D35" s="22" t="s">
        <v>301</v>
      </c>
      <c r="E35" s="10" t="s">
        <v>143</v>
      </c>
      <c r="F35" s="13">
        <v>91346558</v>
      </c>
      <c r="G35" s="14">
        <v>84464</v>
      </c>
      <c r="H35" s="14">
        <v>42232</v>
      </c>
      <c r="I35" s="14">
        <v>0</v>
      </c>
      <c r="J35" s="14">
        <v>42232</v>
      </c>
      <c r="K35" s="14">
        <v>0</v>
      </c>
    </row>
    <row r="36" spans="2:11" ht="15">
      <c r="B36" s="31"/>
      <c r="C36" s="254" t="s">
        <v>276</v>
      </c>
      <c r="D36" s="254"/>
      <c r="E36" s="254"/>
      <c r="F36" s="254"/>
      <c r="G36" s="34"/>
      <c r="H36" s="32">
        <v>771384</v>
      </c>
      <c r="I36" s="32">
        <v>0</v>
      </c>
      <c r="J36" s="32">
        <v>771384</v>
      </c>
      <c r="K36" s="32">
        <v>0</v>
      </c>
    </row>
    <row r="37" spans="2:11" ht="15">
      <c r="B37" s="35"/>
      <c r="C37" s="35"/>
      <c r="D37" s="35"/>
      <c r="E37" s="35"/>
      <c r="F37" s="35"/>
      <c r="G37" s="32">
        <v>3998076</v>
      </c>
      <c r="H37" s="32">
        <v>1999038</v>
      </c>
      <c r="I37" s="32">
        <v>545484</v>
      </c>
      <c r="J37" s="32">
        <v>1248525</v>
      </c>
      <c r="K37" s="32">
        <v>205029</v>
      </c>
    </row>
    <row r="38" spans="2:11" ht="15">
      <c r="B38" s="8"/>
      <c r="C38" s="8"/>
      <c r="D38" s="8"/>
      <c r="E38" s="8"/>
      <c r="F38" s="8"/>
      <c r="G38" s="8"/>
      <c r="H38" s="8"/>
      <c r="I38" s="255">
        <v>1999038</v>
      </c>
      <c r="J38" s="255"/>
      <c r="K38" s="255"/>
    </row>
  </sheetData>
  <sheetProtection/>
  <mergeCells count="9">
    <mergeCell ref="B3:K3"/>
    <mergeCell ref="C36:F36"/>
    <mergeCell ref="I38:K38"/>
    <mergeCell ref="B2:G2"/>
    <mergeCell ref="J2:K2"/>
    <mergeCell ref="B4:K4"/>
    <mergeCell ref="B5:K5"/>
    <mergeCell ref="C10:F10"/>
    <mergeCell ref="C21:F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1">
      <selection activeCell="A6" sqref="A6"/>
    </sheetView>
  </sheetViews>
  <sheetFormatPr defaultColWidth="11.421875" defaultRowHeight="15"/>
  <cols>
    <col min="3" max="3" width="40.140625" style="0" bestFit="1" customWidth="1"/>
    <col min="4" max="4" width="20.140625" style="0" customWidth="1"/>
    <col min="6" max="6" width="13.7109375" style="0" bestFit="1" customWidth="1"/>
    <col min="7" max="7" width="14.57421875" style="0" customWidth="1"/>
    <col min="11" max="11" width="13.7109375" style="0" bestFit="1" customWidth="1"/>
    <col min="12" max="12" width="13.7109375" style="0" customWidth="1"/>
    <col min="16" max="19" width="12.7109375" style="0" bestFit="1" customWidth="1"/>
  </cols>
  <sheetData>
    <row r="1" spans="1:34" s="3" customFormat="1" ht="18">
      <c r="A1"/>
      <c r="B1"/>
      <c r="C1" s="4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 s="17"/>
      <c r="V1" s="17"/>
      <c r="W1"/>
      <c r="X1" s="17"/>
      <c r="Y1"/>
      <c r="Z1"/>
      <c r="AA1"/>
      <c r="AB1"/>
      <c r="AC1"/>
      <c r="AD1"/>
      <c r="AE1"/>
      <c r="AF1"/>
      <c r="AG1"/>
      <c r="AH1"/>
    </row>
    <row r="2" spans="3:24" ht="18"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U2" s="44"/>
      <c r="V2" s="44"/>
      <c r="W2" s="43"/>
      <c r="X2" s="44"/>
    </row>
    <row r="3" spans="3:24" ht="18">
      <c r="C3" s="227" t="s">
        <v>320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U3" s="44">
        <v>0.0509</v>
      </c>
      <c r="V3" s="44">
        <v>0</v>
      </c>
      <c r="W3" s="43" t="s">
        <v>307</v>
      </c>
      <c r="X3" s="44">
        <v>0.36</v>
      </c>
    </row>
    <row r="4" spans="3:24" ht="18">
      <c r="C4" s="228" t="s">
        <v>9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U4" s="44">
        <v>0.061</v>
      </c>
      <c r="V4" s="44">
        <v>0.1</v>
      </c>
      <c r="W4" s="43" t="s">
        <v>159</v>
      </c>
      <c r="X4" s="44">
        <v>0.21</v>
      </c>
    </row>
    <row r="5" spans="2:28" s="3" customFormat="1" ht="49.5">
      <c r="B5" s="70" t="s">
        <v>254</v>
      </c>
      <c r="C5" s="71" t="s">
        <v>22</v>
      </c>
      <c r="D5" s="71" t="s">
        <v>4</v>
      </c>
      <c r="E5" s="71" t="s">
        <v>211</v>
      </c>
      <c r="F5" s="72" t="s">
        <v>321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34" s="3" customFormat="1" ht="15">
      <c r="A6" s="11">
        <v>1</v>
      </c>
      <c r="B6" s="56" t="s">
        <v>255</v>
      </c>
      <c r="C6" s="10" t="s">
        <v>324</v>
      </c>
      <c r="D6" s="10" t="s">
        <v>325</v>
      </c>
      <c r="E6" s="57">
        <v>91707060</v>
      </c>
      <c r="F6" s="74">
        <v>8824065</v>
      </c>
      <c r="G6" s="75"/>
      <c r="H6" s="75"/>
      <c r="I6" s="74">
        <v>0</v>
      </c>
      <c r="J6" s="74">
        <v>1212102</v>
      </c>
      <c r="K6" s="58">
        <v>30</v>
      </c>
      <c r="L6" s="14">
        <v>10036167</v>
      </c>
      <c r="M6" s="14">
        <v>401447</v>
      </c>
      <c r="N6" s="14">
        <v>401447</v>
      </c>
      <c r="O6" s="14">
        <v>100362</v>
      </c>
      <c r="P6" s="59">
        <v>653000</v>
      </c>
      <c r="Q6" s="14">
        <v>0</v>
      </c>
      <c r="R6" s="60">
        <v>1556255</v>
      </c>
      <c r="S6" s="14">
        <v>8479912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2:19" ht="15">
      <c r="B7" s="56"/>
      <c r="C7" s="1" t="s">
        <v>18</v>
      </c>
      <c r="D7" s="10"/>
      <c r="E7" s="10"/>
      <c r="F7" s="74"/>
      <c r="G7" s="75"/>
      <c r="H7" s="75"/>
      <c r="I7" s="74"/>
      <c r="J7" s="74"/>
      <c r="K7" s="56"/>
      <c r="L7" s="61"/>
      <c r="M7" s="61"/>
      <c r="N7" s="61"/>
      <c r="O7" s="1"/>
      <c r="P7" s="1"/>
      <c r="Q7" s="1"/>
      <c r="R7" s="14">
        <v>0</v>
      </c>
      <c r="S7" s="61"/>
    </row>
    <row r="8" spans="1:19" ht="15">
      <c r="A8" s="11">
        <v>2</v>
      </c>
      <c r="B8" s="56" t="s">
        <v>255</v>
      </c>
      <c r="C8" s="10" t="s">
        <v>29</v>
      </c>
      <c r="D8" s="10" t="s">
        <v>53</v>
      </c>
      <c r="E8" s="13">
        <v>1102363125</v>
      </c>
      <c r="F8" s="74">
        <v>2337304</v>
      </c>
      <c r="G8" s="74"/>
      <c r="H8" s="74"/>
      <c r="I8" s="74">
        <v>0</v>
      </c>
      <c r="J8" s="74">
        <v>0</v>
      </c>
      <c r="K8" s="56">
        <v>30</v>
      </c>
      <c r="L8" s="14">
        <v>2337304</v>
      </c>
      <c r="M8" s="14">
        <v>93492</v>
      </c>
      <c r="N8" s="14">
        <v>93492</v>
      </c>
      <c r="O8" s="14">
        <v>0</v>
      </c>
      <c r="P8" s="14">
        <v>0</v>
      </c>
      <c r="Q8" s="14">
        <v>978000</v>
      </c>
      <c r="R8" s="14">
        <v>1164984</v>
      </c>
      <c r="S8" s="14">
        <v>1172320</v>
      </c>
    </row>
    <row r="9" spans="2:19" ht="15">
      <c r="B9" s="56"/>
      <c r="C9" s="1" t="s">
        <v>167</v>
      </c>
      <c r="D9" s="10"/>
      <c r="E9" s="10"/>
      <c r="F9" s="74"/>
      <c r="G9" s="74"/>
      <c r="H9" s="74"/>
      <c r="I9" s="74"/>
      <c r="J9" s="74"/>
      <c r="K9" s="56"/>
      <c r="L9" s="61"/>
      <c r="M9" s="61"/>
      <c r="N9" s="61"/>
      <c r="O9" s="61"/>
      <c r="P9" s="1"/>
      <c r="Q9" s="1"/>
      <c r="R9" s="14">
        <v>0</v>
      </c>
      <c r="S9" s="61"/>
    </row>
    <row r="10" spans="1:19" ht="15">
      <c r="A10" s="11">
        <v>3</v>
      </c>
      <c r="B10" s="56" t="s">
        <v>255</v>
      </c>
      <c r="C10" s="10" t="s">
        <v>26</v>
      </c>
      <c r="D10" s="10" t="s">
        <v>50</v>
      </c>
      <c r="E10" s="13">
        <v>37618859</v>
      </c>
      <c r="F10" s="74">
        <v>2449577</v>
      </c>
      <c r="G10" s="76"/>
      <c r="H10" s="76"/>
      <c r="I10" s="74">
        <v>0</v>
      </c>
      <c r="J10" s="77">
        <v>0</v>
      </c>
      <c r="K10" s="56">
        <v>30</v>
      </c>
      <c r="L10" s="14">
        <v>2449577</v>
      </c>
      <c r="M10" s="14">
        <v>97983</v>
      </c>
      <c r="N10" s="14">
        <v>97983</v>
      </c>
      <c r="O10" s="14">
        <v>0</v>
      </c>
      <c r="P10" s="14">
        <v>0</v>
      </c>
      <c r="Q10" s="14">
        <v>977846</v>
      </c>
      <c r="R10" s="14">
        <v>1173812</v>
      </c>
      <c r="S10" s="14">
        <v>1275765</v>
      </c>
    </row>
    <row r="11" spans="2:19" ht="15">
      <c r="B11" s="56"/>
      <c r="C11" s="1" t="s">
        <v>168</v>
      </c>
      <c r="D11" s="10"/>
      <c r="E11" s="10"/>
      <c r="F11" s="74"/>
      <c r="G11" s="76"/>
      <c r="H11" s="76"/>
      <c r="I11" s="74"/>
      <c r="J11" s="76"/>
      <c r="K11" s="56"/>
      <c r="L11" s="61"/>
      <c r="M11" s="61"/>
      <c r="N11" s="61"/>
      <c r="O11" s="61"/>
      <c r="P11" s="1"/>
      <c r="Q11" s="1"/>
      <c r="R11" s="14">
        <v>0</v>
      </c>
      <c r="S11" s="61"/>
    </row>
    <row r="12" spans="1:19" ht="15">
      <c r="A12" s="11">
        <v>4</v>
      </c>
      <c r="B12" s="56" t="s">
        <v>255</v>
      </c>
      <c r="C12" s="10" t="s">
        <v>32</v>
      </c>
      <c r="D12" s="10" t="s">
        <v>56</v>
      </c>
      <c r="E12" s="13">
        <v>63345721</v>
      </c>
      <c r="F12" s="74">
        <v>2449577</v>
      </c>
      <c r="G12" s="74"/>
      <c r="H12" s="74"/>
      <c r="I12" s="74">
        <v>0</v>
      </c>
      <c r="J12" s="74">
        <v>0</v>
      </c>
      <c r="K12" s="56">
        <v>30</v>
      </c>
      <c r="L12" s="14">
        <v>2449577</v>
      </c>
      <c r="M12" s="14">
        <v>97983</v>
      </c>
      <c r="N12" s="14">
        <v>97983</v>
      </c>
      <c r="O12" s="14">
        <v>0</v>
      </c>
      <c r="P12" s="14">
        <v>0</v>
      </c>
      <c r="Q12" s="14">
        <v>929946</v>
      </c>
      <c r="R12" s="14">
        <v>1125912</v>
      </c>
      <c r="S12" s="14">
        <v>1323665</v>
      </c>
    </row>
    <row r="13" spans="2:19" ht="15">
      <c r="B13" s="56"/>
      <c r="C13" s="1" t="s">
        <v>5</v>
      </c>
      <c r="D13" s="10"/>
      <c r="E13" s="10"/>
      <c r="F13" s="74"/>
      <c r="G13" s="74"/>
      <c r="H13" s="74"/>
      <c r="I13" s="74"/>
      <c r="J13" s="74"/>
      <c r="K13" s="56"/>
      <c r="L13" s="61"/>
      <c r="M13" s="61"/>
      <c r="N13" s="61"/>
      <c r="O13" s="1"/>
      <c r="P13" s="1"/>
      <c r="Q13" s="1"/>
      <c r="R13" s="14">
        <v>0</v>
      </c>
      <c r="S13" s="61"/>
    </row>
    <row r="14" spans="1:19" ht="15">
      <c r="A14" s="11">
        <v>5</v>
      </c>
      <c r="B14" s="56" t="s">
        <v>255</v>
      </c>
      <c r="C14" s="10" t="s">
        <v>24</v>
      </c>
      <c r="D14" s="10" t="s">
        <v>48</v>
      </c>
      <c r="E14" s="13">
        <v>1102368527</v>
      </c>
      <c r="F14" s="74">
        <v>2449577</v>
      </c>
      <c r="G14" s="76"/>
      <c r="H14" s="76"/>
      <c r="I14" s="74">
        <v>0</v>
      </c>
      <c r="J14" s="77">
        <v>0</v>
      </c>
      <c r="K14" s="56">
        <v>30</v>
      </c>
      <c r="L14" s="14">
        <v>2449577</v>
      </c>
      <c r="M14" s="14">
        <v>97983</v>
      </c>
      <c r="N14" s="14">
        <v>97983</v>
      </c>
      <c r="O14" s="14">
        <v>0</v>
      </c>
      <c r="P14" s="14">
        <v>0</v>
      </c>
      <c r="Q14" s="14">
        <v>698729</v>
      </c>
      <c r="R14" s="14">
        <v>894695</v>
      </c>
      <c r="S14" s="14">
        <v>1554882</v>
      </c>
    </row>
    <row r="15" spans="2:19" ht="15">
      <c r="B15" s="56"/>
      <c r="C15" s="1" t="s">
        <v>169</v>
      </c>
      <c r="D15" s="10"/>
      <c r="E15" s="10"/>
      <c r="F15" s="74"/>
      <c r="G15" s="76"/>
      <c r="H15" s="76"/>
      <c r="I15" s="74"/>
      <c r="J15" s="76"/>
      <c r="K15" s="56"/>
      <c r="L15" s="61"/>
      <c r="M15" s="61"/>
      <c r="N15" s="61"/>
      <c r="O15" s="61"/>
      <c r="P15" s="1"/>
      <c r="Q15" s="1"/>
      <c r="R15" s="14">
        <v>0</v>
      </c>
      <c r="S15" s="61"/>
    </row>
    <row r="16" spans="1:19" ht="15">
      <c r="A16" s="11">
        <v>6</v>
      </c>
      <c r="B16" s="56" t="s">
        <v>255</v>
      </c>
      <c r="C16" s="1" t="s">
        <v>220</v>
      </c>
      <c r="D16" s="10" t="s">
        <v>221</v>
      </c>
      <c r="E16" s="13">
        <v>91350903</v>
      </c>
      <c r="F16" s="74">
        <v>3602319</v>
      </c>
      <c r="G16" s="76"/>
      <c r="H16" s="77">
        <v>438900</v>
      </c>
      <c r="I16" s="74">
        <v>0</v>
      </c>
      <c r="J16" s="77">
        <v>0</v>
      </c>
      <c r="K16" s="56">
        <v>30</v>
      </c>
      <c r="L16" s="14">
        <v>4041219</v>
      </c>
      <c r="M16" s="14">
        <v>144093</v>
      </c>
      <c r="N16" s="14">
        <v>144093</v>
      </c>
      <c r="O16" s="14">
        <v>36023</v>
      </c>
      <c r="P16" s="14">
        <v>646000</v>
      </c>
      <c r="Q16" s="14">
        <v>779685</v>
      </c>
      <c r="R16" s="14">
        <v>1749894</v>
      </c>
      <c r="S16" s="14">
        <v>2291325</v>
      </c>
    </row>
    <row r="17" spans="2:19" ht="15">
      <c r="B17" s="56"/>
      <c r="C17" s="1" t="s">
        <v>222</v>
      </c>
      <c r="D17" s="10"/>
      <c r="E17" s="10"/>
      <c r="F17" s="74"/>
      <c r="G17" s="76"/>
      <c r="H17" s="76"/>
      <c r="I17" s="74"/>
      <c r="J17" s="76"/>
      <c r="K17" s="56"/>
      <c r="L17" s="61"/>
      <c r="M17" s="61"/>
      <c r="N17" s="61"/>
      <c r="O17" s="61"/>
      <c r="P17" s="1"/>
      <c r="Q17" s="1"/>
      <c r="R17" s="14">
        <v>0</v>
      </c>
      <c r="S17" s="61"/>
    </row>
    <row r="18" spans="1:19" ht="15">
      <c r="A18" s="11">
        <v>7</v>
      </c>
      <c r="B18" s="56" t="s">
        <v>255</v>
      </c>
      <c r="C18" s="10" t="s">
        <v>39</v>
      </c>
      <c r="D18" s="10" t="s">
        <v>63</v>
      </c>
      <c r="E18" s="13">
        <v>1098709004</v>
      </c>
      <c r="F18" s="74">
        <v>3602319</v>
      </c>
      <c r="G18" s="74"/>
      <c r="H18" s="74"/>
      <c r="I18" s="74">
        <v>0</v>
      </c>
      <c r="J18" s="74">
        <v>0</v>
      </c>
      <c r="K18" s="56">
        <v>30</v>
      </c>
      <c r="L18" s="14">
        <v>3602319</v>
      </c>
      <c r="M18" s="14">
        <v>144093</v>
      </c>
      <c r="N18" s="14">
        <v>144093</v>
      </c>
      <c r="O18" s="14">
        <v>36023</v>
      </c>
      <c r="P18" s="14">
        <v>0</v>
      </c>
      <c r="Q18" s="14">
        <v>996685</v>
      </c>
      <c r="R18" s="14">
        <v>1320894</v>
      </c>
      <c r="S18" s="14">
        <v>2281425</v>
      </c>
    </row>
    <row r="19" spans="2:19" ht="15">
      <c r="B19" s="56"/>
      <c r="C19" s="1" t="s">
        <v>170</v>
      </c>
      <c r="D19" s="10"/>
      <c r="E19" s="10"/>
      <c r="F19" s="74"/>
      <c r="G19" s="74"/>
      <c r="H19" s="74"/>
      <c r="I19" s="74"/>
      <c r="J19" s="74"/>
      <c r="K19" s="56"/>
      <c r="L19" s="61"/>
      <c r="M19" s="61"/>
      <c r="N19" s="61"/>
      <c r="O19" s="1"/>
      <c r="P19" s="1"/>
      <c r="Q19" s="1"/>
      <c r="R19" s="14">
        <v>0</v>
      </c>
      <c r="S19" s="61"/>
    </row>
    <row r="20" spans="1:19" ht="15">
      <c r="A20" s="11">
        <v>8</v>
      </c>
      <c r="B20" s="56" t="s">
        <v>255</v>
      </c>
      <c r="C20" s="10" t="s">
        <v>36</v>
      </c>
      <c r="D20" s="10" t="s">
        <v>60</v>
      </c>
      <c r="E20" s="13">
        <v>1102359393</v>
      </c>
      <c r="F20" s="74">
        <v>2881855</v>
      </c>
      <c r="G20" s="74"/>
      <c r="H20" s="74"/>
      <c r="I20" s="74">
        <v>0</v>
      </c>
      <c r="J20" s="74">
        <v>0</v>
      </c>
      <c r="K20" s="56">
        <v>30</v>
      </c>
      <c r="L20" s="14">
        <v>2881855</v>
      </c>
      <c r="M20" s="14">
        <v>115274</v>
      </c>
      <c r="N20" s="14">
        <v>115274</v>
      </c>
      <c r="O20" s="60">
        <v>0</v>
      </c>
      <c r="P20" s="60">
        <v>0</v>
      </c>
      <c r="Q20" s="14">
        <v>1335636</v>
      </c>
      <c r="R20" s="14">
        <v>1566184</v>
      </c>
      <c r="S20" s="14">
        <v>1315671</v>
      </c>
    </row>
    <row r="21" spans="2:19" ht="15">
      <c r="B21" s="56"/>
      <c r="C21" s="1" t="s">
        <v>19</v>
      </c>
      <c r="D21" s="10"/>
      <c r="E21" s="10"/>
      <c r="F21" s="74"/>
      <c r="G21" s="74"/>
      <c r="H21" s="74"/>
      <c r="I21" s="74"/>
      <c r="J21" s="74"/>
      <c r="K21" s="56"/>
      <c r="L21" s="61"/>
      <c r="M21" s="61"/>
      <c r="N21" s="61"/>
      <c r="O21" s="1"/>
      <c r="P21" s="1"/>
      <c r="Q21" s="1"/>
      <c r="R21" s="61"/>
      <c r="S21" s="61"/>
    </row>
    <row r="22" spans="1:19" ht="15">
      <c r="A22" s="11">
        <v>9</v>
      </c>
      <c r="B22" s="56" t="s">
        <v>255</v>
      </c>
      <c r="C22" s="10" t="s">
        <v>326</v>
      </c>
      <c r="D22" s="10" t="s">
        <v>327</v>
      </c>
      <c r="E22" s="57">
        <v>91505692</v>
      </c>
      <c r="F22" s="74">
        <v>6047369</v>
      </c>
      <c r="G22" s="74">
        <v>0</v>
      </c>
      <c r="H22" s="74">
        <v>0</v>
      </c>
      <c r="I22" s="74">
        <v>0</v>
      </c>
      <c r="J22" s="74">
        <v>0</v>
      </c>
      <c r="K22" s="58">
        <v>28</v>
      </c>
      <c r="L22" s="14">
        <v>6047369</v>
      </c>
      <c r="M22" s="14">
        <v>241895</v>
      </c>
      <c r="N22" s="14">
        <v>241895</v>
      </c>
      <c r="O22" s="14">
        <v>60474</v>
      </c>
      <c r="P22" s="14">
        <v>196000</v>
      </c>
      <c r="Q22" s="14">
        <v>0</v>
      </c>
      <c r="R22" s="14">
        <v>740263</v>
      </c>
      <c r="S22" s="14">
        <v>5307106</v>
      </c>
    </row>
    <row r="23" spans="2:19" ht="15">
      <c r="B23" s="56"/>
      <c r="C23" s="1" t="s">
        <v>158</v>
      </c>
      <c r="D23" s="10"/>
      <c r="E23" s="10"/>
      <c r="F23" s="74"/>
      <c r="G23" s="78"/>
      <c r="H23" s="78"/>
      <c r="I23" s="74"/>
      <c r="J23" s="78"/>
      <c r="K23" s="56"/>
      <c r="L23" s="61"/>
      <c r="M23" s="61"/>
      <c r="N23" s="61"/>
      <c r="O23" s="61"/>
      <c r="P23" s="1"/>
      <c r="Q23" s="1"/>
      <c r="R23" s="61"/>
      <c r="S23" s="61"/>
    </row>
    <row r="24" spans="1:19" ht="15">
      <c r="A24" s="11">
        <v>10</v>
      </c>
      <c r="B24" s="56" t="s">
        <v>255</v>
      </c>
      <c r="C24" s="10" t="s">
        <v>42</v>
      </c>
      <c r="D24" s="10" t="s">
        <v>66</v>
      </c>
      <c r="E24" s="13">
        <v>1102359029</v>
      </c>
      <c r="F24" s="74">
        <v>2449577</v>
      </c>
      <c r="G24" s="74"/>
      <c r="H24" s="74"/>
      <c r="I24" s="74">
        <v>0</v>
      </c>
      <c r="J24" s="74">
        <v>0</v>
      </c>
      <c r="K24" s="56">
        <v>30</v>
      </c>
      <c r="L24" s="14">
        <v>2449577</v>
      </c>
      <c r="M24" s="14">
        <v>97983</v>
      </c>
      <c r="N24" s="14">
        <v>97983</v>
      </c>
      <c r="O24" s="14">
        <v>0</v>
      </c>
      <c r="P24" s="14">
        <v>0</v>
      </c>
      <c r="Q24" s="14">
        <v>566946</v>
      </c>
      <c r="R24" s="14">
        <v>762912</v>
      </c>
      <c r="S24" s="14">
        <v>1686665</v>
      </c>
    </row>
    <row r="25" spans="2:19" ht="15">
      <c r="B25" s="56"/>
      <c r="C25" s="1" t="s">
        <v>172</v>
      </c>
      <c r="D25" s="10"/>
      <c r="E25" s="10"/>
      <c r="F25" s="74"/>
      <c r="G25" s="74"/>
      <c r="H25" s="74"/>
      <c r="I25" s="74"/>
      <c r="J25" s="74"/>
      <c r="K25" s="56"/>
      <c r="L25" s="61"/>
      <c r="M25" s="61"/>
      <c r="N25" s="61"/>
      <c r="O25" s="1"/>
      <c r="P25" s="1"/>
      <c r="Q25" s="1"/>
      <c r="R25" s="14">
        <v>0</v>
      </c>
      <c r="S25" s="61"/>
    </row>
    <row r="26" spans="1:19" ht="25.5">
      <c r="A26" s="11">
        <v>11</v>
      </c>
      <c r="B26" s="56" t="s">
        <v>255</v>
      </c>
      <c r="C26" s="21" t="s">
        <v>137</v>
      </c>
      <c r="D26" s="21" t="s">
        <v>138</v>
      </c>
      <c r="E26" s="13">
        <v>1098695716</v>
      </c>
      <c r="F26" s="74">
        <v>2742506</v>
      </c>
      <c r="G26" s="74"/>
      <c r="H26" s="74"/>
      <c r="I26" s="74">
        <v>0</v>
      </c>
      <c r="J26" s="74">
        <v>0</v>
      </c>
      <c r="K26" s="56">
        <v>30</v>
      </c>
      <c r="L26" s="14">
        <v>2742506</v>
      </c>
      <c r="M26" s="14">
        <v>109700</v>
      </c>
      <c r="N26" s="14">
        <v>109700</v>
      </c>
      <c r="O26" s="14">
        <v>0</v>
      </c>
      <c r="P26" s="14">
        <v>0</v>
      </c>
      <c r="Q26" s="14">
        <v>804094</v>
      </c>
      <c r="R26" s="14">
        <v>1023494</v>
      </c>
      <c r="S26" s="14">
        <v>1719012</v>
      </c>
    </row>
    <row r="27" spans="2:19" ht="15">
      <c r="B27" s="56"/>
      <c r="C27" s="21" t="s">
        <v>173</v>
      </c>
      <c r="D27" s="10"/>
      <c r="E27" s="10"/>
      <c r="F27" s="74"/>
      <c r="G27" s="74"/>
      <c r="H27" s="74"/>
      <c r="I27" s="74"/>
      <c r="J27" s="74"/>
      <c r="K27" s="56"/>
      <c r="L27" s="61"/>
      <c r="M27" s="61"/>
      <c r="N27" s="61"/>
      <c r="O27" s="1"/>
      <c r="P27" s="1"/>
      <c r="Q27" s="1"/>
      <c r="R27" s="14">
        <v>0</v>
      </c>
      <c r="S27" s="61"/>
    </row>
    <row r="28" spans="1:19" ht="15">
      <c r="A28" s="11">
        <v>12</v>
      </c>
      <c r="B28" s="56" t="s">
        <v>255</v>
      </c>
      <c r="C28" s="10" t="s">
        <v>131</v>
      </c>
      <c r="D28" s="10" t="s">
        <v>132</v>
      </c>
      <c r="E28" s="13">
        <v>63353803</v>
      </c>
      <c r="F28" s="74">
        <v>5257055</v>
      </c>
      <c r="G28" s="74"/>
      <c r="H28" s="74"/>
      <c r="I28" s="74">
        <v>0</v>
      </c>
      <c r="J28" s="74">
        <v>0</v>
      </c>
      <c r="K28" s="56">
        <v>30</v>
      </c>
      <c r="L28" s="14">
        <v>5257055</v>
      </c>
      <c r="M28" s="14">
        <v>210282</v>
      </c>
      <c r="N28" s="14">
        <v>210282</v>
      </c>
      <c r="O28" s="14">
        <v>52571</v>
      </c>
      <c r="P28" s="14">
        <v>98000</v>
      </c>
      <c r="Q28" s="14">
        <v>1223000</v>
      </c>
      <c r="R28" s="14">
        <v>1794135</v>
      </c>
      <c r="S28" s="14">
        <v>3462920</v>
      </c>
    </row>
    <row r="29" spans="2:19" ht="15">
      <c r="B29" s="56"/>
      <c r="C29" s="10" t="s">
        <v>175</v>
      </c>
      <c r="D29" s="10"/>
      <c r="E29" s="10"/>
      <c r="F29" s="74"/>
      <c r="G29" s="74"/>
      <c r="H29" s="74"/>
      <c r="I29" s="74"/>
      <c r="J29" s="74"/>
      <c r="K29" s="56"/>
      <c r="L29" s="61"/>
      <c r="M29" s="61"/>
      <c r="N29" s="61"/>
      <c r="O29" s="61"/>
      <c r="P29" s="1"/>
      <c r="Q29" s="1"/>
      <c r="R29" s="14">
        <v>0</v>
      </c>
      <c r="S29" s="61"/>
    </row>
    <row r="30" spans="1:19" ht="15">
      <c r="A30" s="11">
        <v>13</v>
      </c>
      <c r="B30" s="56" t="s">
        <v>255</v>
      </c>
      <c r="C30" s="10" t="s">
        <v>27</v>
      </c>
      <c r="D30" s="10" t="s">
        <v>51</v>
      </c>
      <c r="E30" s="13">
        <v>37541756</v>
      </c>
      <c r="F30" s="74">
        <v>2449577</v>
      </c>
      <c r="G30" s="76"/>
      <c r="H30" s="76"/>
      <c r="I30" s="74">
        <v>0</v>
      </c>
      <c r="J30" s="77">
        <v>0</v>
      </c>
      <c r="K30" s="56">
        <v>30</v>
      </c>
      <c r="L30" s="14">
        <v>2449577</v>
      </c>
      <c r="M30" s="14">
        <v>97983</v>
      </c>
      <c r="N30" s="14">
        <v>97983</v>
      </c>
      <c r="O30" s="14">
        <v>0</v>
      </c>
      <c r="P30" s="14">
        <v>0</v>
      </c>
      <c r="Q30" s="14">
        <v>269946</v>
      </c>
      <c r="R30" s="14">
        <v>465912</v>
      </c>
      <c r="S30" s="14">
        <v>1983665</v>
      </c>
    </row>
    <row r="31" spans="2:19" ht="15">
      <c r="B31" s="56"/>
      <c r="C31" s="1" t="s">
        <v>176</v>
      </c>
      <c r="D31" s="10"/>
      <c r="E31" s="10"/>
      <c r="F31" s="74">
        <v>0</v>
      </c>
      <c r="G31" s="76"/>
      <c r="H31" s="76"/>
      <c r="I31" s="74">
        <v>0</v>
      </c>
      <c r="J31" s="76"/>
      <c r="K31" s="56"/>
      <c r="L31" s="61"/>
      <c r="M31" s="61"/>
      <c r="N31" s="61"/>
      <c r="O31" s="61"/>
      <c r="P31" s="1"/>
      <c r="Q31" s="1"/>
      <c r="R31" s="14">
        <v>0</v>
      </c>
      <c r="S31" s="61"/>
    </row>
    <row r="32" spans="1:19" ht="15">
      <c r="A32" s="11">
        <v>14</v>
      </c>
      <c r="B32" s="56" t="s">
        <v>255</v>
      </c>
      <c r="C32" s="1" t="s">
        <v>282</v>
      </c>
      <c r="D32" s="10" t="s">
        <v>283</v>
      </c>
      <c r="E32" s="13">
        <v>37616324</v>
      </c>
      <c r="F32" s="74">
        <v>1705376</v>
      </c>
      <c r="G32" s="77">
        <v>27604</v>
      </c>
      <c r="H32" s="76"/>
      <c r="I32" s="74">
        <v>102854</v>
      </c>
      <c r="J32" s="77">
        <v>0</v>
      </c>
      <c r="K32" s="56">
        <v>30</v>
      </c>
      <c r="L32" s="14">
        <v>1835834</v>
      </c>
      <c r="M32" s="14">
        <v>68215</v>
      </c>
      <c r="N32" s="14">
        <v>68215</v>
      </c>
      <c r="O32" s="14">
        <v>0</v>
      </c>
      <c r="P32" s="14">
        <v>0</v>
      </c>
      <c r="Q32" s="14">
        <v>76544</v>
      </c>
      <c r="R32" s="14">
        <v>212974</v>
      </c>
      <c r="S32" s="14">
        <v>1622860</v>
      </c>
    </row>
    <row r="33" spans="2:19" ht="15">
      <c r="B33" s="56"/>
      <c r="C33" s="1" t="s">
        <v>284</v>
      </c>
      <c r="D33" s="10"/>
      <c r="E33" s="10"/>
      <c r="F33" s="74"/>
      <c r="G33" s="76"/>
      <c r="H33" s="76"/>
      <c r="I33" s="74"/>
      <c r="J33" s="76"/>
      <c r="K33" s="56"/>
      <c r="L33" s="61"/>
      <c r="M33" s="61"/>
      <c r="N33" s="61"/>
      <c r="O33" s="61"/>
      <c r="P33" s="1"/>
      <c r="Q33" s="1"/>
      <c r="R33" s="14">
        <v>0</v>
      </c>
      <c r="S33" s="61"/>
    </row>
    <row r="34" spans="1:19" ht="15">
      <c r="A34" s="11">
        <v>15</v>
      </c>
      <c r="B34" s="56" t="s">
        <v>255</v>
      </c>
      <c r="C34" s="10" t="s">
        <v>34</v>
      </c>
      <c r="D34" s="10" t="s">
        <v>58</v>
      </c>
      <c r="E34" s="13">
        <v>1102362002</v>
      </c>
      <c r="F34" s="74">
        <v>3602319</v>
      </c>
      <c r="G34" s="74"/>
      <c r="H34" s="74"/>
      <c r="I34" s="74">
        <v>0</v>
      </c>
      <c r="J34" s="74">
        <v>0</v>
      </c>
      <c r="K34" s="56">
        <v>30</v>
      </c>
      <c r="L34" s="14">
        <v>3602319</v>
      </c>
      <c r="M34" s="14">
        <v>144093</v>
      </c>
      <c r="N34" s="14">
        <v>144093</v>
      </c>
      <c r="O34" s="14">
        <v>36023</v>
      </c>
      <c r="P34" s="14">
        <v>0</v>
      </c>
      <c r="Q34" s="14">
        <v>1646685</v>
      </c>
      <c r="R34" s="14">
        <v>1970894</v>
      </c>
      <c r="S34" s="14">
        <v>1631425</v>
      </c>
    </row>
    <row r="35" spans="2:19" ht="15">
      <c r="B35" s="56"/>
      <c r="C35" s="1" t="s">
        <v>177</v>
      </c>
      <c r="D35" s="10"/>
      <c r="E35" s="10"/>
      <c r="F35" s="74"/>
      <c r="G35" s="74"/>
      <c r="H35" s="74"/>
      <c r="I35" s="74"/>
      <c r="J35" s="74"/>
      <c r="K35" s="56"/>
      <c r="L35" s="61"/>
      <c r="M35" s="61"/>
      <c r="N35" s="61"/>
      <c r="O35" s="1"/>
      <c r="P35" s="1"/>
      <c r="Q35" s="1"/>
      <c r="R35" s="14">
        <v>0</v>
      </c>
      <c r="S35" s="61"/>
    </row>
    <row r="36" spans="1:19" ht="15">
      <c r="A36" s="11">
        <v>16</v>
      </c>
      <c r="B36" s="56" t="s">
        <v>255</v>
      </c>
      <c r="C36" s="10" t="s">
        <v>328</v>
      </c>
      <c r="D36" s="10" t="s">
        <v>329</v>
      </c>
      <c r="E36" s="57">
        <v>91354663</v>
      </c>
      <c r="F36" s="74">
        <v>4318294</v>
      </c>
      <c r="G36" s="74"/>
      <c r="H36" s="74"/>
      <c r="I36" s="74">
        <v>0</v>
      </c>
      <c r="J36" s="74">
        <v>0</v>
      </c>
      <c r="K36" s="58">
        <v>23</v>
      </c>
      <c r="L36" s="14">
        <v>4318294</v>
      </c>
      <c r="M36" s="14">
        <v>172732</v>
      </c>
      <c r="N36" s="14">
        <v>172732</v>
      </c>
      <c r="O36" s="14">
        <v>43183</v>
      </c>
      <c r="P36" s="59">
        <v>0</v>
      </c>
      <c r="Q36" s="14">
        <v>0</v>
      </c>
      <c r="R36" s="14">
        <v>388646</v>
      </c>
      <c r="S36" s="14">
        <v>3929647</v>
      </c>
    </row>
    <row r="37" spans="2:19" ht="15">
      <c r="B37" s="56"/>
      <c r="C37" s="1" t="s">
        <v>16</v>
      </c>
      <c r="D37" s="10"/>
      <c r="E37" s="10"/>
      <c r="F37" s="74"/>
      <c r="G37" s="74"/>
      <c r="H37" s="74"/>
      <c r="I37" s="74"/>
      <c r="J37" s="74"/>
      <c r="K37" s="56"/>
      <c r="L37" s="61"/>
      <c r="M37" s="61"/>
      <c r="N37" s="61"/>
      <c r="O37" s="61"/>
      <c r="P37" s="1"/>
      <c r="Q37" s="1"/>
      <c r="R37" s="14">
        <v>0</v>
      </c>
      <c r="S37" s="61"/>
    </row>
    <row r="38" spans="1:19" ht="15">
      <c r="A38" s="11">
        <v>17</v>
      </c>
      <c r="B38" s="56" t="s">
        <v>255</v>
      </c>
      <c r="C38" s="10" t="s">
        <v>37</v>
      </c>
      <c r="D38" s="10" t="s">
        <v>61</v>
      </c>
      <c r="E38" s="13">
        <v>63472843</v>
      </c>
      <c r="F38" s="74">
        <v>3602319</v>
      </c>
      <c r="G38" s="74"/>
      <c r="H38" s="74"/>
      <c r="I38" s="74">
        <v>0</v>
      </c>
      <c r="J38" s="74">
        <v>0</v>
      </c>
      <c r="K38" s="56">
        <v>30</v>
      </c>
      <c r="L38" s="14">
        <v>3602319</v>
      </c>
      <c r="M38" s="14">
        <v>144093</v>
      </c>
      <c r="N38" s="14">
        <v>144093</v>
      </c>
      <c r="O38" s="14">
        <v>36023</v>
      </c>
      <c r="P38" s="63">
        <v>0</v>
      </c>
      <c r="Q38" s="14">
        <v>548685</v>
      </c>
      <c r="R38" s="14">
        <v>872894</v>
      </c>
      <c r="S38" s="14">
        <v>2729425</v>
      </c>
    </row>
    <row r="39" spans="2:19" ht="15">
      <c r="B39" s="56"/>
      <c r="C39" s="1" t="s">
        <v>178</v>
      </c>
      <c r="D39" s="10"/>
      <c r="E39" s="10"/>
      <c r="F39" s="74"/>
      <c r="G39" s="74"/>
      <c r="H39" s="74"/>
      <c r="I39" s="74"/>
      <c r="J39" s="74"/>
      <c r="K39" s="56"/>
      <c r="L39" s="61"/>
      <c r="M39" s="61"/>
      <c r="N39" s="61"/>
      <c r="O39" s="1"/>
      <c r="P39" s="1"/>
      <c r="Q39" s="1"/>
      <c r="R39" s="14">
        <v>0</v>
      </c>
      <c r="S39" s="61"/>
    </row>
    <row r="40" spans="1:19" ht="15">
      <c r="A40" s="11">
        <v>18</v>
      </c>
      <c r="B40" s="56" t="s">
        <v>255</v>
      </c>
      <c r="C40" s="1" t="s">
        <v>244</v>
      </c>
      <c r="D40" s="10" t="s">
        <v>245</v>
      </c>
      <c r="E40" s="13">
        <v>91354092</v>
      </c>
      <c r="F40" s="74">
        <v>2931730</v>
      </c>
      <c r="G40" s="75"/>
      <c r="H40" s="75"/>
      <c r="I40" s="74">
        <v>0</v>
      </c>
      <c r="J40" s="74"/>
      <c r="K40" s="56">
        <v>27</v>
      </c>
      <c r="L40" s="14">
        <v>2931730</v>
      </c>
      <c r="M40" s="14">
        <v>117269</v>
      </c>
      <c r="N40" s="14">
        <v>117269</v>
      </c>
      <c r="O40" s="14">
        <v>0</v>
      </c>
      <c r="P40" s="14">
        <v>0</v>
      </c>
      <c r="Q40" s="14">
        <v>441575</v>
      </c>
      <c r="R40" s="14">
        <v>676113</v>
      </c>
      <c r="S40" s="14">
        <v>2255617</v>
      </c>
    </row>
    <row r="41" spans="2:19" ht="15">
      <c r="B41" s="56"/>
      <c r="C41" s="1" t="s">
        <v>246</v>
      </c>
      <c r="D41" s="10"/>
      <c r="E41" s="10"/>
      <c r="F41" s="74"/>
      <c r="G41" s="75"/>
      <c r="H41" s="75"/>
      <c r="I41" s="74"/>
      <c r="J41" s="74"/>
      <c r="K41" s="56"/>
      <c r="L41" s="61"/>
      <c r="M41" s="61"/>
      <c r="N41" s="61"/>
      <c r="O41" s="1"/>
      <c r="P41" s="1"/>
      <c r="Q41" s="1"/>
      <c r="R41" s="14">
        <v>0</v>
      </c>
      <c r="S41" s="61"/>
    </row>
    <row r="42" spans="1:19" ht="15">
      <c r="A42" s="11">
        <v>19</v>
      </c>
      <c r="B42" s="56" t="s">
        <v>255</v>
      </c>
      <c r="C42" s="10" t="s">
        <v>41</v>
      </c>
      <c r="D42" s="10" t="s">
        <v>65</v>
      </c>
      <c r="E42" s="13">
        <v>28239928</v>
      </c>
      <c r="F42" s="74">
        <v>3602319</v>
      </c>
      <c r="G42" s="74"/>
      <c r="H42" s="74"/>
      <c r="I42" s="74">
        <v>0</v>
      </c>
      <c r="J42" s="74">
        <v>0</v>
      </c>
      <c r="K42" s="56">
        <v>30</v>
      </c>
      <c r="L42" s="14">
        <v>3602319</v>
      </c>
      <c r="M42" s="14">
        <v>144093</v>
      </c>
      <c r="N42" s="14">
        <v>144093</v>
      </c>
      <c r="O42" s="14">
        <v>36023</v>
      </c>
      <c r="P42" s="14">
        <v>0</v>
      </c>
      <c r="Q42" s="14">
        <v>1480618</v>
      </c>
      <c r="R42" s="14">
        <v>1804827</v>
      </c>
      <c r="S42" s="14">
        <v>1797492</v>
      </c>
    </row>
    <row r="43" spans="2:19" ht="15">
      <c r="B43" s="56"/>
      <c r="C43" s="1" t="s">
        <v>179</v>
      </c>
      <c r="D43" s="10"/>
      <c r="E43" s="10"/>
      <c r="F43" s="74"/>
      <c r="G43" s="74"/>
      <c r="H43" s="74"/>
      <c r="I43" s="74"/>
      <c r="J43" s="74"/>
      <c r="K43" s="56"/>
      <c r="L43" s="61"/>
      <c r="M43" s="61"/>
      <c r="N43" s="61"/>
      <c r="O43" s="1"/>
      <c r="P43" s="1"/>
      <c r="Q43" s="1"/>
      <c r="R43" s="14">
        <v>0</v>
      </c>
      <c r="S43" s="61"/>
    </row>
    <row r="44" spans="1:19" ht="15">
      <c r="A44" s="11">
        <v>20</v>
      </c>
      <c r="B44" s="56" t="s">
        <v>255</v>
      </c>
      <c r="C44" s="21" t="s">
        <v>144</v>
      </c>
      <c r="D44" s="10" t="s">
        <v>50</v>
      </c>
      <c r="E44" s="13">
        <v>37723755</v>
      </c>
      <c r="F44" s="74">
        <v>395316</v>
      </c>
      <c r="G44" s="74">
        <v>29260</v>
      </c>
      <c r="H44" s="74"/>
      <c r="I44" s="74">
        <v>0</v>
      </c>
      <c r="J44" s="74">
        <v>0</v>
      </c>
      <c r="K44" s="58">
        <v>6</v>
      </c>
      <c r="L44" s="14">
        <v>424576</v>
      </c>
      <c r="M44" s="14">
        <v>15813</v>
      </c>
      <c r="N44" s="14">
        <v>15813</v>
      </c>
      <c r="O44" s="14">
        <v>0</v>
      </c>
      <c r="P44" s="14">
        <v>0</v>
      </c>
      <c r="Q44" s="14">
        <v>246153</v>
      </c>
      <c r="R44" s="14">
        <v>277778</v>
      </c>
      <c r="S44" s="14">
        <v>146798</v>
      </c>
    </row>
    <row r="45" spans="2:19" ht="15">
      <c r="B45" s="56"/>
      <c r="C45" s="21" t="s">
        <v>136</v>
      </c>
      <c r="D45" s="10"/>
      <c r="E45" s="10"/>
      <c r="F45" s="74"/>
      <c r="G45" s="74"/>
      <c r="H45" s="74"/>
      <c r="I45" s="74"/>
      <c r="J45" s="74"/>
      <c r="K45" s="56"/>
      <c r="L45" s="61"/>
      <c r="M45" s="61"/>
      <c r="N45" s="61"/>
      <c r="O45" s="1"/>
      <c r="P45" s="1"/>
      <c r="Q45" s="1"/>
      <c r="R45" s="14">
        <v>0</v>
      </c>
      <c r="S45" s="61"/>
    </row>
    <row r="46" spans="1:19" ht="15">
      <c r="A46" s="11">
        <v>21</v>
      </c>
      <c r="B46" s="56" t="s">
        <v>255</v>
      </c>
      <c r="C46" s="21" t="s">
        <v>241</v>
      </c>
      <c r="D46" s="10" t="s">
        <v>242</v>
      </c>
      <c r="E46" s="13">
        <v>63518461</v>
      </c>
      <c r="F46" s="74">
        <v>3602319</v>
      </c>
      <c r="G46" s="74">
        <v>29260</v>
      </c>
      <c r="H46" s="74"/>
      <c r="I46" s="74">
        <v>0</v>
      </c>
      <c r="J46" s="74"/>
      <c r="K46" s="56">
        <v>30</v>
      </c>
      <c r="L46" s="14">
        <v>3631579</v>
      </c>
      <c r="M46" s="14">
        <v>144093</v>
      </c>
      <c r="N46" s="14">
        <v>144093</v>
      </c>
      <c r="O46" s="14">
        <v>36023</v>
      </c>
      <c r="P46" s="14">
        <v>0</v>
      </c>
      <c r="Q46" s="14">
        <v>178685</v>
      </c>
      <c r="R46" s="14">
        <v>502894</v>
      </c>
      <c r="S46" s="14">
        <v>3128685</v>
      </c>
    </row>
    <row r="47" spans="2:19" ht="15">
      <c r="B47" s="56"/>
      <c r="C47" s="21" t="s">
        <v>243</v>
      </c>
      <c r="D47" s="10"/>
      <c r="E47" s="10"/>
      <c r="F47" s="74"/>
      <c r="G47" s="74"/>
      <c r="H47" s="74"/>
      <c r="I47" s="74"/>
      <c r="J47" s="74"/>
      <c r="K47" s="56"/>
      <c r="L47" s="61"/>
      <c r="M47" s="61"/>
      <c r="N47" s="61"/>
      <c r="O47" s="1"/>
      <c r="P47" s="1"/>
      <c r="Q47" s="1"/>
      <c r="R47" s="14">
        <v>0</v>
      </c>
      <c r="S47" s="61"/>
    </row>
    <row r="48" spans="1:19" ht="15">
      <c r="A48" s="11">
        <v>22</v>
      </c>
      <c r="B48" s="56" t="s">
        <v>255</v>
      </c>
      <c r="C48" s="21" t="s">
        <v>247</v>
      </c>
      <c r="D48" s="10" t="s">
        <v>249</v>
      </c>
      <c r="E48" s="13">
        <v>37617340</v>
      </c>
      <c r="F48" s="74">
        <v>3602319</v>
      </c>
      <c r="G48" s="74">
        <v>27604</v>
      </c>
      <c r="H48" s="74"/>
      <c r="I48" s="74">
        <v>0</v>
      </c>
      <c r="J48" s="74"/>
      <c r="K48" s="56">
        <v>30</v>
      </c>
      <c r="L48" s="14">
        <v>3629923</v>
      </c>
      <c r="M48" s="14">
        <v>144093</v>
      </c>
      <c r="N48" s="14">
        <v>144093</v>
      </c>
      <c r="O48" s="14">
        <v>36023</v>
      </c>
      <c r="P48" s="14">
        <v>0</v>
      </c>
      <c r="Q48" s="14">
        <v>778685</v>
      </c>
      <c r="R48" s="14">
        <v>1102894</v>
      </c>
      <c r="S48" s="14">
        <v>2527029</v>
      </c>
    </row>
    <row r="49" spans="2:19" ht="15">
      <c r="B49" s="56"/>
      <c r="C49" s="21" t="s">
        <v>248</v>
      </c>
      <c r="D49" s="10"/>
      <c r="E49" s="10"/>
      <c r="F49" s="74"/>
      <c r="G49" s="74"/>
      <c r="H49" s="74"/>
      <c r="I49" s="74"/>
      <c r="J49" s="74"/>
      <c r="K49" s="56"/>
      <c r="L49" s="61"/>
      <c r="M49" s="61"/>
      <c r="N49" s="61"/>
      <c r="O49" s="1"/>
      <c r="P49" s="1"/>
      <c r="Q49" s="1"/>
      <c r="R49" s="14">
        <v>0</v>
      </c>
      <c r="S49" s="61"/>
    </row>
    <row r="50" spans="1:19" ht="15">
      <c r="A50" s="11">
        <v>23</v>
      </c>
      <c r="B50" s="56" t="s">
        <v>255</v>
      </c>
      <c r="C50" s="10" t="s">
        <v>43</v>
      </c>
      <c r="D50" s="10" t="s">
        <v>67</v>
      </c>
      <c r="E50" s="13">
        <v>63315148</v>
      </c>
      <c r="F50" s="74">
        <v>2449577</v>
      </c>
      <c r="G50" s="74"/>
      <c r="H50" s="74"/>
      <c r="I50" s="74">
        <v>0</v>
      </c>
      <c r="J50" s="74">
        <v>0</v>
      </c>
      <c r="K50" s="56">
        <v>30</v>
      </c>
      <c r="L50" s="14">
        <v>2449577</v>
      </c>
      <c r="M50" s="14">
        <v>97983</v>
      </c>
      <c r="N50" s="14">
        <v>97983</v>
      </c>
      <c r="O50" s="14">
        <v>0</v>
      </c>
      <c r="P50" s="14">
        <v>0</v>
      </c>
      <c r="Q50" s="14">
        <v>746746</v>
      </c>
      <c r="R50" s="14">
        <v>942712</v>
      </c>
      <c r="S50" s="14">
        <v>1506865</v>
      </c>
    </row>
    <row r="51" spans="2:19" ht="15">
      <c r="B51" s="56"/>
      <c r="C51" s="1" t="s">
        <v>20</v>
      </c>
      <c r="D51" s="10"/>
      <c r="E51" s="10"/>
      <c r="F51" s="74"/>
      <c r="G51" s="74"/>
      <c r="H51" s="74"/>
      <c r="I51" s="74"/>
      <c r="J51" s="74"/>
      <c r="K51" s="56"/>
      <c r="L51" s="61"/>
      <c r="M51" s="61"/>
      <c r="N51" s="61"/>
      <c r="O51" s="1"/>
      <c r="P51" s="1"/>
      <c r="Q51" s="1"/>
      <c r="R51" s="14">
        <v>0</v>
      </c>
      <c r="S51" s="61"/>
    </row>
    <row r="52" spans="1:19" ht="15">
      <c r="A52" s="11">
        <v>24</v>
      </c>
      <c r="B52" s="56" t="s">
        <v>255</v>
      </c>
      <c r="C52" s="10" t="s">
        <v>330</v>
      </c>
      <c r="D52" s="10" t="s">
        <v>331</v>
      </c>
      <c r="E52" s="57">
        <v>63540883</v>
      </c>
      <c r="F52" s="74">
        <v>3004030</v>
      </c>
      <c r="G52" s="74">
        <v>0</v>
      </c>
      <c r="H52" s="74">
        <v>0</v>
      </c>
      <c r="I52" s="74">
        <v>0</v>
      </c>
      <c r="J52" s="74">
        <v>0</v>
      </c>
      <c r="K52" s="58">
        <v>16</v>
      </c>
      <c r="L52" s="14">
        <v>3004030</v>
      </c>
      <c r="M52" s="14">
        <v>120161</v>
      </c>
      <c r="N52" s="14">
        <v>120161</v>
      </c>
      <c r="O52" s="14">
        <v>30040</v>
      </c>
      <c r="P52" s="14">
        <v>0</v>
      </c>
      <c r="Q52" s="14">
        <v>0</v>
      </c>
      <c r="R52" s="14">
        <v>270363</v>
      </c>
      <c r="S52" s="14">
        <v>2733668</v>
      </c>
    </row>
    <row r="53" spans="2:19" ht="15">
      <c r="B53" s="56"/>
      <c r="C53" s="1" t="s">
        <v>10</v>
      </c>
      <c r="D53" s="10"/>
      <c r="E53" s="10"/>
      <c r="F53" s="74"/>
      <c r="G53" s="79"/>
      <c r="H53" s="79"/>
      <c r="I53" s="74"/>
      <c r="J53" s="79"/>
      <c r="K53" s="56"/>
      <c r="L53" s="61"/>
      <c r="M53" s="61"/>
      <c r="N53" s="61"/>
      <c r="O53" s="61"/>
      <c r="P53" s="1"/>
      <c r="Q53" s="1"/>
      <c r="R53" s="14">
        <v>0</v>
      </c>
      <c r="S53" s="1"/>
    </row>
    <row r="54" spans="1:19" ht="15">
      <c r="A54" s="11">
        <v>25</v>
      </c>
      <c r="B54" s="56" t="s">
        <v>255</v>
      </c>
      <c r="C54" s="10" t="s">
        <v>332</v>
      </c>
      <c r="D54" s="10" t="s">
        <v>333</v>
      </c>
      <c r="E54" s="57">
        <v>1102356330</v>
      </c>
      <c r="F54" s="74">
        <v>4130542</v>
      </c>
      <c r="G54" s="74">
        <v>0</v>
      </c>
      <c r="H54" s="74">
        <v>0</v>
      </c>
      <c r="I54" s="74">
        <v>0</v>
      </c>
      <c r="J54" s="74">
        <v>0</v>
      </c>
      <c r="K54" s="58">
        <v>22</v>
      </c>
      <c r="L54" s="14">
        <v>4130542</v>
      </c>
      <c r="M54" s="14">
        <v>165222</v>
      </c>
      <c r="N54" s="14">
        <v>165222</v>
      </c>
      <c r="O54" s="14">
        <v>41305</v>
      </c>
      <c r="P54" s="59">
        <v>0</v>
      </c>
      <c r="Q54" s="59">
        <v>0</v>
      </c>
      <c r="R54" s="14">
        <v>371749</v>
      </c>
      <c r="S54" s="14">
        <v>3758793</v>
      </c>
    </row>
    <row r="55" spans="2:19" ht="15">
      <c r="B55" s="56"/>
      <c r="C55" s="1" t="s">
        <v>17</v>
      </c>
      <c r="D55" s="10"/>
      <c r="E55" s="10"/>
      <c r="F55" s="74"/>
      <c r="G55" s="74"/>
      <c r="H55" s="74"/>
      <c r="I55" s="74"/>
      <c r="J55" s="74"/>
      <c r="K55" s="56"/>
      <c r="L55" s="61"/>
      <c r="M55" s="61"/>
      <c r="N55" s="61"/>
      <c r="O55" s="61"/>
      <c r="P55" s="1"/>
      <c r="Q55" s="1"/>
      <c r="R55" s="14">
        <v>0</v>
      </c>
      <c r="S55" s="61"/>
    </row>
    <row r="56" spans="1:19" ht="15">
      <c r="A56" s="11">
        <v>26</v>
      </c>
      <c r="B56" s="56" t="s">
        <v>255</v>
      </c>
      <c r="C56" s="10" t="s">
        <v>31</v>
      </c>
      <c r="D56" s="10" t="s">
        <v>55</v>
      </c>
      <c r="E56" s="13">
        <v>1098651742</v>
      </c>
      <c r="F56" s="74">
        <v>3602319</v>
      </c>
      <c r="G56" s="74"/>
      <c r="H56" s="74"/>
      <c r="I56" s="74">
        <v>0</v>
      </c>
      <c r="J56" s="74">
        <v>0</v>
      </c>
      <c r="K56" s="56">
        <v>30</v>
      </c>
      <c r="L56" s="14">
        <v>3602319</v>
      </c>
      <c r="M56" s="14">
        <v>144093</v>
      </c>
      <c r="N56" s="14">
        <v>144093</v>
      </c>
      <c r="O56" s="14">
        <v>36023</v>
      </c>
      <c r="P56" s="14">
        <v>0</v>
      </c>
      <c r="Q56" s="14">
        <v>833685</v>
      </c>
      <c r="R56" s="14">
        <v>1157894</v>
      </c>
      <c r="S56" s="14">
        <v>2444425</v>
      </c>
    </row>
    <row r="57" spans="2:19" ht="15">
      <c r="B57" s="56"/>
      <c r="C57" s="1" t="s">
        <v>182</v>
      </c>
      <c r="D57" s="10"/>
      <c r="E57" s="10"/>
      <c r="F57" s="74"/>
      <c r="G57" s="74"/>
      <c r="H57" s="74"/>
      <c r="I57" s="74"/>
      <c r="J57" s="74"/>
      <c r="K57" s="56"/>
      <c r="L57" s="61"/>
      <c r="M57" s="61"/>
      <c r="N57" s="61"/>
      <c r="O57" s="1"/>
      <c r="P57" s="1"/>
      <c r="Q57" s="1"/>
      <c r="R57" s="14">
        <v>0</v>
      </c>
      <c r="S57" s="61"/>
    </row>
    <row r="58" spans="1:19" ht="15">
      <c r="A58" s="11">
        <v>27</v>
      </c>
      <c r="B58" s="56" t="s">
        <v>255</v>
      </c>
      <c r="C58" s="22" t="s">
        <v>212</v>
      </c>
      <c r="D58" s="10" t="s">
        <v>213</v>
      </c>
      <c r="E58" s="13">
        <v>63327056</v>
      </c>
      <c r="F58" s="74">
        <v>5632557</v>
      </c>
      <c r="G58" s="74"/>
      <c r="H58" s="74"/>
      <c r="I58" s="74">
        <v>0</v>
      </c>
      <c r="J58" s="74">
        <v>0</v>
      </c>
      <c r="K58" s="56">
        <v>30</v>
      </c>
      <c r="L58" s="14">
        <v>5632557</v>
      </c>
      <c r="M58" s="14">
        <v>225302</v>
      </c>
      <c r="N58" s="14">
        <v>225302</v>
      </c>
      <c r="O58" s="14">
        <v>56326</v>
      </c>
      <c r="P58" s="14">
        <v>60000</v>
      </c>
      <c r="Q58" s="14">
        <v>0</v>
      </c>
      <c r="R58" s="14">
        <v>566930</v>
      </c>
      <c r="S58" s="14">
        <v>5065627</v>
      </c>
    </row>
    <row r="59" spans="2:19" ht="15">
      <c r="B59" s="56"/>
      <c r="C59" s="21" t="s">
        <v>216</v>
      </c>
      <c r="D59" s="10"/>
      <c r="E59" s="10"/>
      <c r="F59" s="74"/>
      <c r="G59" s="74"/>
      <c r="H59" s="74"/>
      <c r="I59" s="74"/>
      <c r="J59" s="74"/>
      <c r="K59" s="56"/>
      <c r="L59" s="61"/>
      <c r="M59" s="61"/>
      <c r="N59" s="61"/>
      <c r="O59" s="1"/>
      <c r="P59" s="1"/>
      <c r="Q59" s="1"/>
      <c r="R59" s="14">
        <v>0</v>
      </c>
      <c r="S59" s="61"/>
    </row>
    <row r="60" spans="1:19" ht="15">
      <c r="A60" s="11">
        <v>28</v>
      </c>
      <c r="B60" s="56" t="s">
        <v>255</v>
      </c>
      <c r="C60" s="21" t="s">
        <v>250</v>
      </c>
      <c r="D60" s="10" t="s">
        <v>251</v>
      </c>
      <c r="E60" s="13">
        <v>37617048</v>
      </c>
      <c r="F60" s="74">
        <v>3602319</v>
      </c>
      <c r="G60" s="74">
        <v>29260</v>
      </c>
      <c r="H60" s="74"/>
      <c r="I60" s="74">
        <v>0</v>
      </c>
      <c r="J60" s="74">
        <v>0</v>
      </c>
      <c r="K60" s="56">
        <v>30</v>
      </c>
      <c r="L60" s="14">
        <v>3631579</v>
      </c>
      <c r="M60" s="14">
        <v>144093</v>
      </c>
      <c r="N60" s="14">
        <v>144093</v>
      </c>
      <c r="O60" s="14">
        <v>36023</v>
      </c>
      <c r="P60" s="14">
        <v>0</v>
      </c>
      <c r="Q60" s="14">
        <v>161685</v>
      </c>
      <c r="R60" s="14">
        <v>485894</v>
      </c>
      <c r="S60" s="14">
        <v>3145685</v>
      </c>
    </row>
    <row r="61" spans="2:19" ht="15">
      <c r="B61" s="56"/>
      <c r="C61" s="21" t="s">
        <v>252</v>
      </c>
      <c r="D61" s="10"/>
      <c r="E61" s="10"/>
      <c r="F61" s="74"/>
      <c r="G61" s="74"/>
      <c r="H61" s="74"/>
      <c r="I61" s="74"/>
      <c r="J61" s="74"/>
      <c r="K61" s="56"/>
      <c r="L61" s="61"/>
      <c r="M61" s="61"/>
      <c r="N61" s="61"/>
      <c r="O61" s="1"/>
      <c r="P61" s="1"/>
      <c r="Q61" s="1"/>
      <c r="R61" s="14">
        <v>0</v>
      </c>
      <c r="S61" s="61"/>
    </row>
    <row r="62" spans="1:19" ht="15">
      <c r="A62" s="11">
        <v>29</v>
      </c>
      <c r="B62" s="56" t="s">
        <v>255</v>
      </c>
      <c r="C62" s="10" t="s">
        <v>46</v>
      </c>
      <c r="D62" s="10" t="s">
        <v>70</v>
      </c>
      <c r="E62" s="13">
        <v>63536802</v>
      </c>
      <c r="F62" s="74">
        <v>3602319</v>
      </c>
      <c r="G62" s="76"/>
      <c r="H62" s="76"/>
      <c r="I62" s="74">
        <v>0</v>
      </c>
      <c r="J62" s="77">
        <v>0</v>
      </c>
      <c r="K62" s="56">
        <v>30</v>
      </c>
      <c r="L62" s="14">
        <v>3602319</v>
      </c>
      <c r="M62" s="14">
        <v>144093</v>
      </c>
      <c r="N62" s="14">
        <v>144093</v>
      </c>
      <c r="O62" s="14">
        <v>36023</v>
      </c>
      <c r="P62" s="14">
        <v>0</v>
      </c>
      <c r="Q62" s="14">
        <v>1650285</v>
      </c>
      <c r="R62" s="14">
        <v>1974494</v>
      </c>
      <c r="S62" s="14">
        <v>1627825</v>
      </c>
    </row>
    <row r="63" spans="2:19" ht="15">
      <c r="B63" s="56"/>
      <c r="C63" s="1" t="s">
        <v>188</v>
      </c>
      <c r="D63" s="10"/>
      <c r="E63" s="10"/>
      <c r="F63" s="74"/>
      <c r="G63" s="76"/>
      <c r="H63" s="76"/>
      <c r="I63" s="74"/>
      <c r="J63" s="76"/>
      <c r="K63" s="56"/>
      <c r="L63" s="61"/>
      <c r="M63" s="61"/>
      <c r="N63" s="61"/>
      <c r="O63" s="61"/>
      <c r="P63" s="1"/>
      <c r="Q63" s="1"/>
      <c r="R63" s="14">
        <v>0</v>
      </c>
      <c r="S63" s="1"/>
    </row>
    <row r="64" spans="1:19" ht="15">
      <c r="A64" s="11">
        <v>30</v>
      </c>
      <c r="B64" s="56" t="s">
        <v>255</v>
      </c>
      <c r="C64" s="10" t="s">
        <v>45</v>
      </c>
      <c r="D64" s="10" t="s">
        <v>69</v>
      </c>
      <c r="E64" s="13">
        <v>1098666668</v>
      </c>
      <c r="F64" s="74">
        <v>3602319</v>
      </c>
      <c r="G64" s="74"/>
      <c r="H64" s="74"/>
      <c r="I64" s="74">
        <v>0</v>
      </c>
      <c r="J64" s="74">
        <v>0</v>
      </c>
      <c r="K64" s="56">
        <v>30</v>
      </c>
      <c r="L64" s="14">
        <v>3602319</v>
      </c>
      <c r="M64" s="14">
        <v>144093</v>
      </c>
      <c r="N64" s="14">
        <v>144093</v>
      </c>
      <c r="O64" s="14">
        <v>36023</v>
      </c>
      <c r="P64" s="14">
        <v>0</v>
      </c>
      <c r="Q64" s="14">
        <v>655165</v>
      </c>
      <c r="R64" s="14">
        <v>979374</v>
      </c>
      <c r="S64" s="14">
        <v>2622945</v>
      </c>
    </row>
    <row r="65" spans="2:19" ht="15">
      <c r="B65" s="56"/>
      <c r="C65" s="1" t="s">
        <v>187</v>
      </c>
      <c r="D65" s="10"/>
      <c r="E65" s="10"/>
      <c r="F65" s="74"/>
      <c r="G65" s="74"/>
      <c r="H65" s="74"/>
      <c r="I65" s="74"/>
      <c r="J65" s="74"/>
      <c r="K65" s="56"/>
      <c r="L65" s="61"/>
      <c r="M65" s="61"/>
      <c r="N65" s="61"/>
      <c r="O65" s="1"/>
      <c r="P65" s="1"/>
      <c r="Q65" s="1"/>
      <c r="R65" s="14">
        <v>0</v>
      </c>
      <c r="S65" s="61"/>
    </row>
    <row r="66" spans="1:19" ht="15">
      <c r="A66" s="11">
        <v>31</v>
      </c>
      <c r="B66" s="56" t="s">
        <v>255</v>
      </c>
      <c r="C66" s="10" t="s">
        <v>38</v>
      </c>
      <c r="D66" s="10" t="s">
        <v>62</v>
      </c>
      <c r="E66" s="13">
        <v>37615266</v>
      </c>
      <c r="F66" s="74">
        <v>3602319</v>
      </c>
      <c r="G66" s="74">
        <v>27604</v>
      </c>
      <c r="H66" s="74"/>
      <c r="I66" s="74">
        <v>0</v>
      </c>
      <c r="J66" s="74">
        <v>0</v>
      </c>
      <c r="K66" s="56">
        <v>30</v>
      </c>
      <c r="L66" s="14">
        <v>3629923</v>
      </c>
      <c r="M66" s="14">
        <v>144093</v>
      </c>
      <c r="N66" s="14">
        <v>144093</v>
      </c>
      <c r="O66" s="14">
        <v>36023</v>
      </c>
      <c r="P66" s="14">
        <v>0</v>
      </c>
      <c r="Q66" s="14">
        <v>1439076</v>
      </c>
      <c r="R66" s="14">
        <v>1763285</v>
      </c>
      <c r="S66" s="14">
        <v>1866638</v>
      </c>
    </row>
    <row r="67" spans="2:19" ht="15">
      <c r="B67" s="56"/>
      <c r="C67" s="64" t="s">
        <v>127</v>
      </c>
      <c r="D67" s="10"/>
      <c r="E67" s="10"/>
      <c r="F67" s="74"/>
      <c r="G67" s="74"/>
      <c r="H67" s="74"/>
      <c r="I67" s="74"/>
      <c r="J67" s="74"/>
      <c r="K67" s="56"/>
      <c r="L67" s="61"/>
      <c r="M67" s="61"/>
      <c r="N67" s="61"/>
      <c r="O67" s="1"/>
      <c r="P67" s="1"/>
      <c r="Q67" s="1"/>
      <c r="R67" s="14">
        <v>0</v>
      </c>
      <c r="S67" s="61"/>
    </row>
    <row r="68" spans="1:19" ht="15">
      <c r="A68" s="11">
        <v>32</v>
      </c>
      <c r="B68" s="56" t="s">
        <v>255</v>
      </c>
      <c r="C68" s="64" t="s">
        <v>265</v>
      </c>
      <c r="D68" s="10" t="s">
        <v>264</v>
      </c>
      <c r="E68" s="13">
        <v>1095908866</v>
      </c>
      <c r="F68" s="74">
        <v>3552054</v>
      </c>
      <c r="G68" s="74"/>
      <c r="H68" s="74"/>
      <c r="I68" s="74">
        <v>0</v>
      </c>
      <c r="J68" s="74">
        <v>0</v>
      </c>
      <c r="K68" s="56">
        <v>30</v>
      </c>
      <c r="L68" s="14">
        <v>3552054</v>
      </c>
      <c r="M68" s="14">
        <v>142082</v>
      </c>
      <c r="N68" s="14">
        <v>142082</v>
      </c>
      <c r="O68" s="14">
        <v>35521</v>
      </c>
      <c r="P68" s="14">
        <v>43000</v>
      </c>
      <c r="Q68" s="14">
        <v>1251430</v>
      </c>
      <c r="R68" s="14">
        <v>1614115</v>
      </c>
      <c r="S68" s="14">
        <v>1937939</v>
      </c>
    </row>
    <row r="69" spans="2:19" ht="15">
      <c r="B69" s="56"/>
      <c r="C69" s="64" t="s">
        <v>266</v>
      </c>
      <c r="D69" s="10"/>
      <c r="E69" s="10"/>
      <c r="F69" s="74"/>
      <c r="G69" s="74"/>
      <c r="H69" s="74"/>
      <c r="I69" s="74"/>
      <c r="J69" s="74"/>
      <c r="K69" s="56"/>
      <c r="L69" s="61"/>
      <c r="M69" s="61"/>
      <c r="N69" s="61"/>
      <c r="O69" s="1"/>
      <c r="P69" s="1"/>
      <c r="Q69" s="1"/>
      <c r="R69" s="14">
        <v>0</v>
      </c>
      <c r="S69" s="61"/>
    </row>
    <row r="70" spans="1:19" ht="15">
      <c r="A70" s="11">
        <v>33</v>
      </c>
      <c r="B70" s="56" t="s">
        <v>255</v>
      </c>
      <c r="C70" s="1" t="s">
        <v>334</v>
      </c>
      <c r="D70" s="10" t="s">
        <v>335</v>
      </c>
      <c r="E70" s="57">
        <v>63509293</v>
      </c>
      <c r="F70" s="74">
        <v>4974200</v>
      </c>
      <c r="G70" s="74">
        <v>0</v>
      </c>
      <c r="H70" s="74">
        <v>0</v>
      </c>
      <c r="I70" s="74">
        <v>0</v>
      </c>
      <c r="J70" s="74">
        <v>0</v>
      </c>
      <c r="K70" s="58">
        <v>28</v>
      </c>
      <c r="L70" s="14">
        <v>4974200</v>
      </c>
      <c r="M70" s="14">
        <v>198968</v>
      </c>
      <c r="N70" s="14">
        <v>198968</v>
      </c>
      <c r="O70" s="14">
        <v>49742</v>
      </c>
      <c r="P70" s="14">
        <v>0</v>
      </c>
      <c r="Q70" s="14">
        <v>0</v>
      </c>
      <c r="R70" s="14">
        <v>447678</v>
      </c>
      <c r="S70" s="14">
        <v>4526522</v>
      </c>
    </row>
    <row r="71" spans="2:19" ht="15">
      <c r="B71" s="56"/>
      <c r="C71" s="1" t="s">
        <v>288</v>
      </c>
      <c r="D71" s="10"/>
      <c r="E71" s="10"/>
      <c r="F71" s="74"/>
      <c r="G71" s="74"/>
      <c r="H71" s="74"/>
      <c r="I71" s="74"/>
      <c r="J71" s="74"/>
      <c r="K71" s="56"/>
      <c r="L71" s="61"/>
      <c r="M71" s="61"/>
      <c r="N71" s="61"/>
      <c r="O71" s="1"/>
      <c r="P71" s="1"/>
      <c r="Q71" s="1"/>
      <c r="R71" s="61"/>
      <c r="S71" s="61"/>
    </row>
    <row r="72" spans="1:19" ht="15">
      <c r="A72" s="11">
        <v>34</v>
      </c>
      <c r="B72" s="56" t="s">
        <v>255</v>
      </c>
      <c r="C72" s="10" t="s">
        <v>44</v>
      </c>
      <c r="D72" s="10" t="s">
        <v>68</v>
      </c>
      <c r="E72" s="13">
        <v>5881698</v>
      </c>
      <c r="F72" s="74">
        <v>4610968</v>
      </c>
      <c r="G72" s="74"/>
      <c r="H72" s="74"/>
      <c r="I72" s="74">
        <v>0</v>
      </c>
      <c r="J72" s="74">
        <v>0</v>
      </c>
      <c r="K72" s="56">
        <v>30</v>
      </c>
      <c r="L72" s="14">
        <v>4610968</v>
      </c>
      <c r="M72" s="14">
        <v>184439</v>
      </c>
      <c r="N72" s="14">
        <v>184439</v>
      </c>
      <c r="O72" s="14">
        <v>46110</v>
      </c>
      <c r="P72" s="14">
        <v>92000</v>
      </c>
      <c r="Q72" s="14">
        <v>206958</v>
      </c>
      <c r="R72" s="14">
        <v>713945</v>
      </c>
      <c r="S72" s="14">
        <v>3897023</v>
      </c>
    </row>
    <row r="73" spans="2:19" ht="15">
      <c r="B73" s="56"/>
      <c r="C73" s="1" t="s">
        <v>184</v>
      </c>
      <c r="D73" s="10"/>
      <c r="E73" s="10"/>
      <c r="F73" s="74"/>
      <c r="G73" s="74"/>
      <c r="H73" s="74"/>
      <c r="I73" s="74"/>
      <c r="J73" s="74"/>
      <c r="K73" s="56"/>
      <c r="L73" s="61"/>
      <c r="M73" s="61"/>
      <c r="N73" s="61"/>
      <c r="O73" s="61"/>
      <c r="P73" s="1"/>
      <c r="Q73" s="1"/>
      <c r="R73" s="61"/>
      <c r="S73" s="61"/>
    </row>
    <row r="74" spans="2:19" ht="16.5">
      <c r="B74" s="56"/>
      <c r="C74" s="65"/>
      <c r="D74" s="65" t="s">
        <v>6</v>
      </c>
      <c r="E74" s="65"/>
      <c r="F74" s="80">
        <f>SUM(F6:F73)</f>
        <v>121270511</v>
      </c>
      <c r="G74" s="80">
        <f aca="true" t="shared" si="0" ref="G74:S74">SUM(G6:G73)</f>
        <v>170592</v>
      </c>
      <c r="H74" s="80">
        <f t="shared" si="0"/>
        <v>438900</v>
      </c>
      <c r="I74" s="80">
        <f t="shared" si="0"/>
        <v>102854</v>
      </c>
      <c r="J74" s="80">
        <f t="shared" si="0"/>
        <v>1212102</v>
      </c>
      <c r="K74" s="81">
        <f t="shared" si="0"/>
        <v>960</v>
      </c>
      <c r="L74" s="80">
        <f t="shared" si="0"/>
        <v>123194959</v>
      </c>
      <c r="M74" s="80">
        <f t="shared" si="0"/>
        <v>4899307</v>
      </c>
      <c r="N74" s="80">
        <f t="shared" si="0"/>
        <v>4899307</v>
      </c>
      <c r="O74" s="80">
        <f t="shared" si="0"/>
        <v>947910</v>
      </c>
      <c r="P74" s="80">
        <f t="shared" si="0"/>
        <v>1788000</v>
      </c>
      <c r="Q74" s="80">
        <f t="shared" si="0"/>
        <v>21903173</v>
      </c>
      <c r="R74" s="80">
        <f t="shared" si="0"/>
        <v>34437693</v>
      </c>
      <c r="S74" s="80">
        <f t="shared" si="0"/>
        <v>88757266</v>
      </c>
    </row>
    <row r="75" spans="2:19" ht="15">
      <c r="B75" s="56"/>
      <c r="C75" s="68"/>
      <c r="D75" s="68"/>
      <c r="E75" s="68"/>
      <c r="F75" s="68"/>
      <c r="G75" s="68"/>
      <c r="H75" s="68"/>
      <c r="I75" s="68"/>
      <c r="J75" s="68"/>
      <c r="K75" s="69"/>
      <c r="L75" s="68"/>
      <c r="M75" s="68"/>
      <c r="N75" s="68"/>
      <c r="O75" s="68"/>
      <c r="P75" s="68"/>
      <c r="Q75" s="68"/>
      <c r="R75" s="68"/>
      <c r="S75" s="68"/>
    </row>
    <row r="76" spans="6:19" ht="15">
      <c r="F76" s="12"/>
      <c r="G76" s="12"/>
      <c r="H76" s="12"/>
      <c r="I76" s="12"/>
      <c r="J76" s="12"/>
      <c r="K76" s="82"/>
      <c r="L76" s="12"/>
      <c r="M76" s="12"/>
      <c r="N76" s="12"/>
      <c r="O76" s="12"/>
      <c r="P76" s="12"/>
      <c r="Q76" s="12"/>
      <c r="R76" s="12"/>
      <c r="S76" s="12"/>
    </row>
  </sheetData>
  <sheetProtection/>
  <mergeCells count="3">
    <mergeCell ref="C2:S2"/>
    <mergeCell ref="C3:S3"/>
    <mergeCell ref="C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A1">
      <selection activeCell="D7" sqref="D7"/>
    </sheetView>
  </sheetViews>
  <sheetFormatPr defaultColWidth="11.421875" defaultRowHeight="15"/>
  <cols>
    <col min="4" max="4" width="20.28125" style="0" customWidth="1"/>
    <col min="5" max="5" width="18.57421875" style="0" customWidth="1"/>
  </cols>
  <sheetData>
    <row r="2" spans="2:11" ht="15.75">
      <c r="B2" s="256" t="s">
        <v>92</v>
      </c>
      <c r="C2" s="256"/>
      <c r="D2" s="256"/>
      <c r="E2" s="256"/>
      <c r="F2" s="256"/>
      <c r="G2" s="256"/>
      <c r="H2" s="50"/>
      <c r="I2" s="33" t="s">
        <v>88</v>
      </c>
      <c r="J2" s="257">
        <v>43831</v>
      </c>
      <c r="K2" s="257"/>
    </row>
    <row r="3" spans="2:11" ht="15.75">
      <c r="B3" s="256" t="s">
        <v>293</v>
      </c>
      <c r="C3" s="256"/>
      <c r="D3" s="256"/>
      <c r="E3" s="256"/>
      <c r="F3" s="256"/>
      <c r="G3" s="256"/>
      <c r="H3" s="256"/>
      <c r="I3" s="256"/>
      <c r="J3" s="256"/>
      <c r="K3" s="256"/>
    </row>
    <row r="4" spans="2:11" ht="15.75">
      <c r="B4" s="256" t="s">
        <v>294</v>
      </c>
      <c r="C4" s="256"/>
      <c r="D4" s="256"/>
      <c r="E4" s="256"/>
      <c r="F4" s="256"/>
      <c r="G4" s="256"/>
      <c r="H4" s="256"/>
      <c r="I4" s="256"/>
      <c r="J4" s="256"/>
      <c r="K4" s="256"/>
    </row>
    <row r="5" spans="2:11" ht="15.75">
      <c r="B5" s="258" t="s">
        <v>340</v>
      </c>
      <c r="C5" s="258"/>
      <c r="D5" s="258"/>
      <c r="E5" s="258"/>
      <c r="F5" s="258"/>
      <c r="G5" s="258"/>
      <c r="H5" s="258"/>
      <c r="I5" s="258"/>
      <c r="J5" s="258"/>
      <c r="K5" s="258"/>
    </row>
    <row r="6" spans="2:11" ht="15.75">
      <c r="B6" s="50"/>
      <c r="C6" s="50"/>
      <c r="D6" s="50"/>
      <c r="E6" s="50"/>
      <c r="F6" s="50"/>
      <c r="G6" s="50"/>
      <c r="H6" s="50"/>
      <c r="I6" s="26">
        <v>0.43</v>
      </c>
      <c r="J6" s="26">
        <v>0.36</v>
      </c>
      <c r="K6" s="26">
        <v>0.21</v>
      </c>
    </row>
    <row r="7" spans="2:11" s="3" customFormat="1" ht="25.5">
      <c r="B7" s="16" t="s">
        <v>128</v>
      </c>
      <c r="C7" s="16" t="s">
        <v>253</v>
      </c>
      <c r="D7" s="16" t="s">
        <v>22</v>
      </c>
      <c r="E7" s="16" t="s">
        <v>129</v>
      </c>
      <c r="F7" s="16" t="s">
        <v>130</v>
      </c>
      <c r="G7" s="36" t="s">
        <v>341</v>
      </c>
      <c r="H7" s="36" t="s">
        <v>306</v>
      </c>
      <c r="I7" s="16" t="s">
        <v>83</v>
      </c>
      <c r="J7" s="16" t="s">
        <v>84</v>
      </c>
      <c r="K7" s="16" t="s">
        <v>85</v>
      </c>
    </row>
    <row r="8" spans="2:11" ht="15">
      <c r="B8" s="31">
        <v>1</v>
      </c>
      <c r="C8" s="31" t="s">
        <v>256</v>
      </c>
      <c r="D8" s="21" t="s">
        <v>147</v>
      </c>
      <c r="E8" s="10" t="s">
        <v>145</v>
      </c>
      <c r="F8" s="13">
        <v>91261400</v>
      </c>
      <c r="G8" s="14">
        <v>3602319</v>
      </c>
      <c r="H8" s="14">
        <v>36023</v>
      </c>
      <c r="I8" s="14">
        <v>18012</v>
      </c>
      <c r="J8" s="14">
        <v>18012</v>
      </c>
      <c r="K8" s="14">
        <v>0</v>
      </c>
    </row>
    <row r="9" spans="2:11" ht="15">
      <c r="B9" s="31">
        <v>2</v>
      </c>
      <c r="C9" s="31" t="s">
        <v>256</v>
      </c>
      <c r="D9" s="1" t="s">
        <v>237</v>
      </c>
      <c r="E9" s="10" t="s">
        <v>227</v>
      </c>
      <c r="F9" s="23">
        <v>10987009189</v>
      </c>
      <c r="G9" s="14">
        <v>3602319</v>
      </c>
      <c r="H9" s="14">
        <v>36023</v>
      </c>
      <c r="I9" s="14">
        <v>18012</v>
      </c>
      <c r="J9" s="14">
        <v>18012</v>
      </c>
      <c r="K9" s="14">
        <v>0</v>
      </c>
    </row>
    <row r="10" spans="2:11" ht="15">
      <c r="B10" s="31"/>
      <c r="C10" s="254" t="s">
        <v>273</v>
      </c>
      <c r="D10" s="254"/>
      <c r="E10" s="254"/>
      <c r="F10" s="254"/>
      <c r="G10" s="34"/>
      <c r="H10" s="32">
        <v>72046</v>
      </c>
      <c r="I10" s="32">
        <v>36023</v>
      </c>
      <c r="J10" s="32">
        <v>36023</v>
      </c>
      <c r="K10" s="32">
        <v>0</v>
      </c>
    </row>
    <row r="11" spans="2:11" ht="15">
      <c r="B11" s="31">
        <v>3</v>
      </c>
      <c r="C11" s="31" t="s">
        <v>255</v>
      </c>
      <c r="D11" s="1" t="s">
        <v>220</v>
      </c>
      <c r="E11" s="10" t="s">
        <v>221</v>
      </c>
      <c r="F11" s="13">
        <v>91350903</v>
      </c>
      <c r="G11" s="14">
        <v>3602319</v>
      </c>
      <c r="H11" s="14">
        <v>36023</v>
      </c>
      <c r="I11" s="14">
        <v>15490</v>
      </c>
      <c r="J11" s="14">
        <v>12968</v>
      </c>
      <c r="K11" s="14">
        <v>7565</v>
      </c>
    </row>
    <row r="12" spans="2:11" ht="25.5">
      <c r="B12" s="31">
        <v>4</v>
      </c>
      <c r="C12" s="31" t="s">
        <v>255</v>
      </c>
      <c r="D12" s="21" t="s">
        <v>137</v>
      </c>
      <c r="E12" s="21" t="s">
        <v>138</v>
      </c>
      <c r="F12" s="13">
        <v>1098695716</v>
      </c>
      <c r="G12" s="14">
        <v>2742507</v>
      </c>
      <c r="H12" s="14">
        <v>27425</v>
      </c>
      <c r="I12" s="14">
        <v>11793</v>
      </c>
      <c r="J12" s="14">
        <v>9873</v>
      </c>
      <c r="K12" s="14">
        <v>5759</v>
      </c>
    </row>
    <row r="13" spans="2:11" ht="15">
      <c r="B13" s="31">
        <v>5</v>
      </c>
      <c r="C13" s="31" t="s">
        <v>255</v>
      </c>
      <c r="D13" s="10" t="s">
        <v>34</v>
      </c>
      <c r="E13" s="10" t="s">
        <v>58</v>
      </c>
      <c r="F13" s="13">
        <v>1102362002</v>
      </c>
      <c r="G13" s="14">
        <v>3602319</v>
      </c>
      <c r="H13" s="14">
        <v>36023</v>
      </c>
      <c r="I13" s="14">
        <v>15490</v>
      </c>
      <c r="J13" s="14">
        <v>12968</v>
      </c>
      <c r="K13" s="14">
        <v>7565</v>
      </c>
    </row>
    <row r="14" spans="2:11" ht="15">
      <c r="B14" s="31">
        <v>6</v>
      </c>
      <c r="C14" s="31" t="s">
        <v>255</v>
      </c>
      <c r="D14" s="21" t="s">
        <v>144</v>
      </c>
      <c r="E14" s="10" t="s">
        <v>50</v>
      </c>
      <c r="F14" s="13">
        <v>37723755</v>
      </c>
      <c r="G14" s="14">
        <v>1976581</v>
      </c>
      <c r="H14" s="14">
        <v>19766</v>
      </c>
      <c r="I14" s="14">
        <v>8499</v>
      </c>
      <c r="J14" s="14">
        <v>7116</v>
      </c>
      <c r="K14" s="14">
        <v>4151</v>
      </c>
    </row>
    <row r="15" spans="2:11" ht="15">
      <c r="B15" s="31">
        <v>7</v>
      </c>
      <c r="C15" s="31" t="s">
        <v>255</v>
      </c>
      <c r="D15" s="21" t="s">
        <v>241</v>
      </c>
      <c r="E15" s="10" t="s">
        <v>242</v>
      </c>
      <c r="F15" s="13">
        <v>63518461</v>
      </c>
      <c r="G15" s="14">
        <v>3602319</v>
      </c>
      <c r="H15" s="14">
        <v>36023</v>
      </c>
      <c r="I15" s="14">
        <v>15490</v>
      </c>
      <c r="J15" s="14">
        <v>12968</v>
      </c>
      <c r="K15" s="14">
        <v>7565</v>
      </c>
    </row>
    <row r="16" spans="2:11" ht="15">
      <c r="B16" s="31">
        <v>8</v>
      </c>
      <c r="C16" s="31" t="s">
        <v>255</v>
      </c>
      <c r="D16" s="21" t="s">
        <v>247</v>
      </c>
      <c r="E16" s="10" t="s">
        <v>249</v>
      </c>
      <c r="F16" s="13">
        <v>37617340</v>
      </c>
      <c r="G16" s="14">
        <v>3602319</v>
      </c>
      <c r="H16" s="14">
        <v>36023</v>
      </c>
      <c r="I16" s="14">
        <v>15490</v>
      </c>
      <c r="J16" s="14">
        <v>12968</v>
      </c>
      <c r="K16" s="14">
        <v>7565</v>
      </c>
    </row>
    <row r="17" spans="2:11" ht="15">
      <c r="B17" s="31">
        <v>9</v>
      </c>
      <c r="C17" s="31" t="s">
        <v>255</v>
      </c>
      <c r="D17" s="21" t="s">
        <v>250</v>
      </c>
      <c r="E17" s="10" t="s">
        <v>251</v>
      </c>
      <c r="F17" s="13">
        <v>37617048</v>
      </c>
      <c r="G17" s="14">
        <v>3602319</v>
      </c>
      <c r="H17" s="14">
        <v>36023</v>
      </c>
      <c r="I17" s="14">
        <v>15490</v>
      </c>
      <c r="J17" s="14">
        <v>12968</v>
      </c>
      <c r="K17" s="14">
        <v>7565</v>
      </c>
    </row>
    <row r="18" spans="2:11" ht="15">
      <c r="B18" s="31">
        <v>10</v>
      </c>
      <c r="C18" s="31" t="s">
        <v>255</v>
      </c>
      <c r="D18" s="21" t="s">
        <v>282</v>
      </c>
      <c r="E18" s="10" t="s">
        <v>283</v>
      </c>
      <c r="F18" s="13">
        <v>37616324</v>
      </c>
      <c r="G18" s="14">
        <v>1705376</v>
      </c>
      <c r="H18" s="14">
        <v>17054</v>
      </c>
      <c r="I18" s="14">
        <v>7333</v>
      </c>
      <c r="J18" s="14">
        <v>6139</v>
      </c>
      <c r="K18" s="14">
        <v>3581</v>
      </c>
    </row>
    <row r="19" spans="2:11" ht="15">
      <c r="B19" s="31">
        <v>11</v>
      </c>
      <c r="C19" s="31" t="s">
        <v>255</v>
      </c>
      <c r="D19" s="21" t="s">
        <v>244</v>
      </c>
      <c r="E19" s="10" t="s">
        <v>245</v>
      </c>
      <c r="F19" s="13">
        <v>91354092</v>
      </c>
      <c r="G19" s="14">
        <v>3257478</v>
      </c>
      <c r="H19" s="14">
        <v>32575</v>
      </c>
      <c r="I19" s="14">
        <v>14007</v>
      </c>
      <c r="J19" s="14">
        <v>11727</v>
      </c>
      <c r="K19" s="14">
        <v>6841</v>
      </c>
    </row>
    <row r="20" spans="2:11" ht="15">
      <c r="B20" s="31">
        <v>12</v>
      </c>
      <c r="C20" s="31" t="s">
        <v>255</v>
      </c>
      <c r="D20" s="21" t="s">
        <v>265</v>
      </c>
      <c r="E20" s="10" t="s">
        <v>264</v>
      </c>
      <c r="F20" s="13">
        <v>1095908866</v>
      </c>
      <c r="G20" s="14">
        <v>3552054</v>
      </c>
      <c r="H20" s="14">
        <v>35521</v>
      </c>
      <c r="I20" s="14">
        <v>15274</v>
      </c>
      <c r="J20" s="14">
        <v>12787</v>
      </c>
      <c r="K20" s="14">
        <v>7459</v>
      </c>
    </row>
    <row r="21" spans="2:11" ht="15">
      <c r="B21" s="31"/>
      <c r="C21" s="254" t="s">
        <v>274</v>
      </c>
      <c r="D21" s="254"/>
      <c r="E21" s="254"/>
      <c r="F21" s="254"/>
      <c r="G21" s="34"/>
      <c r="H21" s="32">
        <v>312456</v>
      </c>
      <c r="I21" s="32">
        <v>134356</v>
      </c>
      <c r="J21" s="32">
        <v>112484</v>
      </c>
      <c r="K21" s="32">
        <v>65616</v>
      </c>
    </row>
    <row r="22" spans="2:11" ht="15">
      <c r="B22" s="31">
        <v>13</v>
      </c>
      <c r="C22" s="31" t="s">
        <v>84</v>
      </c>
      <c r="D22" s="1" t="s">
        <v>217</v>
      </c>
      <c r="E22" s="10" t="s">
        <v>218</v>
      </c>
      <c r="F22" s="19">
        <v>1020797933</v>
      </c>
      <c r="G22" s="14">
        <v>1729508</v>
      </c>
      <c r="H22" s="14">
        <v>17295</v>
      </c>
      <c r="I22" s="14">
        <v>0</v>
      </c>
      <c r="J22" s="14">
        <v>17295</v>
      </c>
      <c r="K22" s="14">
        <v>0</v>
      </c>
    </row>
    <row r="23" spans="2:11" ht="15">
      <c r="B23" s="31">
        <v>14</v>
      </c>
      <c r="C23" s="31" t="s">
        <v>84</v>
      </c>
      <c r="D23" s="20" t="s">
        <v>155</v>
      </c>
      <c r="E23" s="10" t="s">
        <v>151</v>
      </c>
      <c r="F23" s="13">
        <v>91212857</v>
      </c>
      <c r="G23" s="14">
        <v>1210656</v>
      </c>
      <c r="H23" s="14">
        <v>12107</v>
      </c>
      <c r="I23" s="14">
        <v>0</v>
      </c>
      <c r="J23" s="14">
        <v>12107</v>
      </c>
      <c r="K23" s="14">
        <v>0</v>
      </c>
    </row>
    <row r="24" spans="2:11" ht="15">
      <c r="B24" s="31">
        <v>15</v>
      </c>
      <c r="C24" s="31" t="s">
        <v>84</v>
      </c>
      <c r="D24" s="20" t="s">
        <v>150</v>
      </c>
      <c r="E24" s="10" t="s">
        <v>146</v>
      </c>
      <c r="F24" s="13">
        <v>1098659516</v>
      </c>
      <c r="G24" s="14">
        <v>1210656</v>
      </c>
      <c r="H24" s="14">
        <v>12107</v>
      </c>
      <c r="I24" s="14">
        <v>0</v>
      </c>
      <c r="J24" s="14">
        <v>12107</v>
      </c>
      <c r="K24" s="14">
        <v>0</v>
      </c>
    </row>
    <row r="25" spans="2:11" ht="15">
      <c r="B25" s="31">
        <v>16</v>
      </c>
      <c r="C25" s="31" t="s">
        <v>84</v>
      </c>
      <c r="D25" s="1" t="s">
        <v>223</v>
      </c>
      <c r="E25" s="10" t="s">
        <v>224</v>
      </c>
      <c r="F25" s="19">
        <v>1065908489</v>
      </c>
      <c r="G25" s="14">
        <v>1729508</v>
      </c>
      <c r="H25" s="14">
        <v>17295</v>
      </c>
      <c r="I25" s="14">
        <v>0</v>
      </c>
      <c r="J25" s="14">
        <v>17295</v>
      </c>
      <c r="K25" s="14">
        <v>0</v>
      </c>
    </row>
    <row r="26" spans="2:11" ht="15">
      <c r="B26" s="31">
        <v>17</v>
      </c>
      <c r="C26" s="31" t="s">
        <v>84</v>
      </c>
      <c r="D26" s="1" t="s">
        <v>225</v>
      </c>
      <c r="E26" s="10" t="s">
        <v>226</v>
      </c>
      <c r="F26" s="13">
        <v>5784692</v>
      </c>
      <c r="G26" s="14">
        <v>1729508</v>
      </c>
      <c r="H26" s="14">
        <v>17295</v>
      </c>
      <c r="I26" s="14">
        <v>0</v>
      </c>
      <c r="J26" s="14">
        <v>17295</v>
      </c>
      <c r="K26" s="14">
        <v>0</v>
      </c>
    </row>
    <row r="27" spans="2:11" ht="15">
      <c r="B27" s="31">
        <v>18</v>
      </c>
      <c r="C27" s="31" t="s">
        <v>84</v>
      </c>
      <c r="D27" s="1" t="s">
        <v>229</v>
      </c>
      <c r="E27" s="10" t="s">
        <v>230</v>
      </c>
      <c r="F27" s="13">
        <v>1090409172</v>
      </c>
      <c r="G27" s="14">
        <v>1729508</v>
      </c>
      <c r="H27" s="14">
        <v>17295</v>
      </c>
      <c r="I27" s="14">
        <v>0</v>
      </c>
      <c r="J27" s="14">
        <v>17295</v>
      </c>
      <c r="K27" s="14">
        <v>0</v>
      </c>
    </row>
    <row r="28" spans="2:11" ht="15">
      <c r="B28" s="31">
        <v>19</v>
      </c>
      <c r="C28" s="31" t="s">
        <v>84</v>
      </c>
      <c r="D28" s="21" t="s">
        <v>139</v>
      </c>
      <c r="E28" s="21" t="s">
        <v>140</v>
      </c>
      <c r="F28" s="13">
        <v>1098660791</v>
      </c>
      <c r="G28" s="14">
        <v>2742506</v>
      </c>
      <c r="H28" s="14">
        <v>27425</v>
      </c>
      <c r="I28" s="14">
        <v>0</v>
      </c>
      <c r="J28" s="14">
        <v>27425</v>
      </c>
      <c r="K28" s="14">
        <v>0</v>
      </c>
    </row>
    <row r="29" spans="2:11" ht="15">
      <c r="B29" s="31">
        <v>20</v>
      </c>
      <c r="C29" s="31" t="s">
        <v>84</v>
      </c>
      <c r="D29" s="20" t="s">
        <v>157</v>
      </c>
      <c r="E29" s="10" t="s">
        <v>156</v>
      </c>
      <c r="F29" s="13">
        <v>91534128</v>
      </c>
      <c r="G29" s="14">
        <v>1210656</v>
      </c>
      <c r="H29" s="14">
        <v>12107</v>
      </c>
      <c r="I29" s="14">
        <v>0</v>
      </c>
      <c r="J29" s="14">
        <v>12107</v>
      </c>
      <c r="K29" s="14">
        <v>0</v>
      </c>
    </row>
    <row r="30" spans="2:11" ht="15">
      <c r="B30" s="31">
        <v>21</v>
      </c>
      <c r="C30" s="31" t="s">
        <v>84</v>
      </c>
      <c r="D30" s="1" t="s">
        <v>231</v>
      </c>
      <c r="E30" s="10" t="s">
        <v>232</v>
      </c>
      <c r="F30" s="13">
        <v>1095818630</v>
      </c>
      <c r="G30" s="14">
        <v>1729508</v>
      </c>
      <c r="H30" s="14">
        <v>17295</v>
      </c>
      <c r="I30" s="14">
        <v>0</v>
      </c>
      <c r="J30" s="14">
        <v>17295</v>
      </c>
      <c r="K30" s="14">
        <v>0</v>
      </c>
    </row>
    <row r="31" spans="2:11" ht="15">
      <c r="B31" s="31">
        <v>22</v>
      </c>
      <c r="C31" s="31" t="s">
        <v>84</v>
      </c>
      <c r="D31" s="1" t="s">
        <v>233</v>
      </c>
      <c r="E31" s="10" t="s">
        <v>234</v>
      </c>
      <c r="F31" s="13">
        <v>1127348636</v>
      </c>
      <c r="G31" s="14">
        <v>1729508</v>
      </c>
      <c r="H31" s="14">
        <v>17295</v>
      </c>
      <c r="I31" s="14">
        <v>0</v>
      </c>
      <c r="J31" s="14">
        <v>17295</v>
      </c>
      <c r="K31" s="14">
        <v>0</v>
      </c>
    </row>
    <row r="32" spans="2:11" ht="15">
      <c r="B32" s="31">
        <v>23</v>
      </c>
      <c r="C32" s="31" t="s">
        <v>84</v>
      </c>
      <c r="D32" s="20" t="s">
        <v>154</v>
      </c>
      <c r="E32" s="10" t="s">
        <v>153</v>
      </c>
      <c r="F32" s="13">
        <v>80525214</v>
      </c>
      <c r="G32" s="14">
        <v>1210656</v>
      </c>
      <c r="H32" s="14">
        <v>12107</v>
      </c>
      <c r="I32" s="14">
        <v>0</v>
      </c>
      <c r="J32" s="14">
        <v>12107</v>
      </c>
      <c r="K32" s="14">
        <v>0</v>
      </c>
    </row>
    <row r="33" spans="2:11" ht="15">
      <c r="B33" s="31">
        <v>24</v>
      </c>
      <c r="C33" s="31" t="s">
        <v>84</v>
      </c>
      <c r="D33" s="1" t="s">
        <v>235</v>
      </c>
      <c r="E33" s="10" t="s">
        <v>236</v>
      </c>
      <c r="F33" s="13">
        <v>91277026</v>
      </c>
      <c r="G33" s="14">
        <v>1729508</v>
      </c>
      <c r="H33" s="14">
        <v>17295</v>
      </c>
      <c r="I33" s="14">
        <v>0</v>
      </c>
      <c r="J33" s="14">
        <v>17295</v>
      </c>
      <c r="K33" s="14">
        <v>0</v>
      </c>
    </row>
    <row r="34" spans="2:11" ht="15">
      <c r="B34" s="31">
        <v>25</v>
      </c>
      <c r="C34" s="31" t="s">
        <v>84</v>
      </c>
      <c r="D34" s="22" t="s">
        <v>152</v>
      </c>
      <c r="E34" s="10" t="s">
        <v>148</v>
      </c>
      <c r="F34" s="13">
        <v>5706872</v>
      </c>
      <c r="G34" s="14">
        <v>1210656</v>
      </c>
      <c r="H34" s="14">
        <v>12107</v>
      </c>
      <c r="I34" s="14">
        <v>0</v>
      </c>
      <c r="J34" s="14">
        <v>12107</v>
      </c>
      <c r="K34" s="14">
        <v>0</v>
      </c>
    </row>
    <row r="35" spans="2:11" ht="15">
      <c r="B35" s="31">
        <v>26</v>
      </c>
      <c r="C35" s="31" t="s">
        <v>84</v>
      </c>
      <c r="D35" s="22" t="s">
        <v>301</v>
      </c>
      <c r="E35" s="10" t="s">
        <v>143</v>
      </c>
      <c r="F35" s="13">
        <v>91346558</v>
      </c>
      <c r="G35" s="14">
        <v>1210656</v>
      </c>
      <c r="H35" s="14">
        <v>12107</v>
      </c>
      <c r="I35" s="14">
        <v>0</v>
      </c>
      <c r="J35" s="14">
        <v>12107</v>
      </c>
      <c r="K35" s="14">
        <v>0</v>
      </c>
    </row>
    <row r="36" spans="2:11" ht="15">
      <c r="B36" s="31"/>
      <c r="C36" s="254" t="s">
        <v>276</v>
      </c>
      <c r="D36" s="254"/>
      <c r="E36" s="254"/>
      <c r="F36" s="254"/>
      <c r="G36" s="34"/>
      <c r="H36" s="32">
        <v>221130</v>
      </c>
      <c r="I36" s="32">
        <v>0</v>
      </c>
      <c r="J36" s="32">
        <v>221130</v>
      </c>
      <c r="K36" s="32">
        <v>0</v>
      </c>
    </row>
    <row r="37" spans="2:11" ht="15">
      <c r="B37" s="35"/>
      <c r="C37" s="35"/>
      <c r="D37" s="35"/>
      <c r="E37" s="35"/>
      <c r="F37" s="35"/>
      <c r="G37" s="32">
        <v>60563229</v>
      </c>
      <c r="H37" s="32">
        <v>605632</v>
      </c>
      <c r="I37" s="32">
        <v>170379</v>
      </c>
      <c r="J37" s="32">
        <v>369637</v>
      </c>
      <c r="K37" s="32">
        <v>65616</v>
      </c>
    </row>
    <row r="38" spans="2:11" ht="15">
      <c r="B38" s="8"/>
      <c r="C38" s="8"/>
      <c r="D38" s="8"/>
      <c r="E38" s="8"/>
      <c r="F38" s="8"/>
      <c r="G38" s="8"/>
      <c r="H38" s="8"/>
      <c r="I38" s="255">
        <v>605632</v>
      </c>
      <c r="J38" s="255"/>
      <c r="K38" s="255"/>
    </row>
  </sheetData>
  <sheetProtection/>
  <mergeCells count="9">
    <mergeCell ref="B3:K3"/>
    <mergeCell ref="C36:F36"/>
    <mergeCell ref="I38:K38"/>
    <mergeCell ref="B2:G2"/>
    <mergeCell ref="J2:K2"/>
    <mergeCell ref="B4:K4"/>
    <mergeCell ref="B5:K5"/>
    <mergeCell ref="C10:F10"/>
    <mergeCell ref="C21:F2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39"/>
  <sheetViews>
    <sheetView zoomScalePageLayoutView="0" workbookViewId="0" topLeftCell="A12">
      <selection activeCell="H29" sqref="H29"/>
    </sheetView>
  </sheetViews>
  <sheetFormatPr defaultColWidth="11.421875" defaultRowHeight="15"/>
  <cols>
    <col min="4" max="4" width="22.140625" style="0" customWidth="1"/>
    <col min="5" max="5" width="21.57421875" style="0" customWidth="1"/>
  </cols>
  <sheetData>
    <row r="2" spans="2:11" ht="15.75">
      <c r="B2" s="256" t="s">
        <v>92</v>
      </c>
      <c r="C2" s="256"/>
      <c r="D2" s="256"/>
      <c r="E2" s="256"/>
      <c r="F2" s="256"/>
      <c r="G2" s="256"/>
      <c r="H2" s="50"/>
      <c r="I2" s="33" t="s">
        <v>88</v>
      </c>
      <c r="J2" s="257">
        <v>43831</v>
      </c>
      <c r="K2" s="257"/>
    </row>
    <row r="3" spans="2:11" ht="15.75">
      <c r="B3" s="251" t="s">
        <v>122</v>
      </c>
      <c r="C3" s="252"/>
      <c r="D3" s="252"/>
      <c r="E3" s="252"/>
      <c r="F3" s="252"/>
      <c r="G3" s="252"/>
      <c r="H3" s="252"/>
      <c r="I3" s="252"/>
      <c r="J3" s="252"/>
      <c r="K3" s="253"/>
    </row>
    <row r="4" spans="2:11" ht="15.75">
      <c r="B4" s="256" t="s">
        <v>121</v>
      </c>
      <c r="C4" s="256"/>
      <c r="D4" s="256"/>
      <c r="E4" s="256"/>
      <c r="F4" s="256"/>
      <c r="G4" s="256"/>
      <c r="H4" s="256"/>
      <c r="I4" s="256"/>
      <c r="J4" s="256"/>
      <c r="K4" s="256"/>
    </row>
    <row r="5" spans="2:11" ht="15.75" customHeight="1">
      <c r="B5" s="258" t="s">
        <v>340</v>
      </c>
      <c r="C5" s="258"/>
      <c r="D5" s="258"/>
      <c r="E5" s="258"/>
      <c r="F5" s="258"/>
      <c r="G5" s="258"/>
      <c r="H5" s="258"/>
      <c r="I5" s="258"/>
      <c r="J5" s="258"/>
      <c r="K5" s="258"/>
    </row>
    <row r="6" spans="2:11" ht="15.75">
      <c r="B6" s="50"/>
      <c r="C6" s="50"/>
      <c r="D6" s="50"/>
      <c r="E6" s="50"/>
      <c r="F6" s="50"/>
      <c r="G6" s="50"/>
      <c r="H6" s="50"/>
      <c r="I6" s="26">
        <v>0.43</v>
      </c>
      <c r="J6" s="26">
        <v>0.36</v>
      </c>
      <c r="K6" s="26">
        <v>0.21</v>
      </c>
    </row>
    <row r="7" spans="2:11" s="3" customFormat="1" ht="25.5">
      <c r="B7" s="16" t="s">
        <v>128</v>
      </c>
      <c r="C7" s="16" t="s">
        <v>253</v>
      </c>
      <c r="D7" s="16" t="s">
        <v>22</v>
      </c>
      <c r="E7" s="16" t="s">
        <v>129</v>
      </c>
      <c r="F7" s="16" t="s">
        <v>130</v>
      </c>
      <c r="G7" s="36" t="s">
        <v>341</v>
      </c>
      <c r="H7" s="36" t="s">
        <v>306</v>
      </c>
      <c r="I7" s="16" t="s">
        <v>83</v>
      </c>
      <c r="J7" s="16" t="s">
        <v>84</v>
      </c>
      <c r="K7" s="16" t="s">
        <v>85</v>
      </c>
    </row>
    <row r="8" spans="2:11" ht="15">
      <c r="B8" s="31">
        <v>1</v>
      </c>
      <c r="C8" s="31" t="s">
        <v>83</v>
      </c>
      <c r="D8" s="10" t="s">
        <v>40</v>
      </c>
      <c r="E8" s="10" t="s">
        <v>64</v>
      </c>
      <c r="F8" s="13">
        <v>1102358434</v>
      </c>
      <c r="G8" s="14">
        <v>3602319</v>
      </c>
      <c r="H8" s="14">
        <v>36023</v>
      </c>
      <c r="I8" s="14">
        <v>36023</v>
      </c>
      <c r="J8" s="14">
        <v>0</v>
      </c>
      <c r="K8" s="14">
        <v>0</v>
      </c>
    </row>
    <row r="9" spans="2:11" ht="15">
      <c r="B9" s="31"/>
      <c r="C9" s="254" t="s">
        <v>272</v>
      </c>
      <c r="D9" s="254"/>
      <c r="E9" s="254"/>
      <c r="F9" s="254"/>
      <c r="G9" s="34"/>
      <c r="H9" s="32">
        <v>36023</v>
      </c>
      <c r="I9" s="32">
        <v>36023</v>
      </c>
      <c r="J9" s="32">
        <v>0</v>
      </c>
      <c r="K9" s="32">
        <v>0</v>
      </c>
    </row>
    <row r="10" spans="2:11" ht="15">
      <c r="B10" s="31">
        <v>2</v>
      </c>
      <c r="C10" s="31" t="s">
        <v>256</v>
      </c>
      <c r="D10" s="21" t="s">
        <v>147</v>
      </c>
      <c r="E10" s="10" t="s">
        <v>145</v>
      </c>
      <c r="F10" s="13">
        <v>91261400</v>
      </c>
      <c r="G10" s="14">
        <v>3602319</v>
      </c>
      <c r="H10" s="14">
        <v>36023</v>
      </c>
      <c r="I10" s="14">
        <v>18012</v>
      </c>
      <c r="J10" s="14">
        <v>18012</v>
      </c>
      <c r="K10" s="14">
        <v>0</v>
      </c>
    </row>
    <row r="11" spans="2:11" ht="15">
      <c r="B11" s="31">
        <v>3</v>
      </c>
      <c r="C11" s="31" t="s">
        <v>256</v>
      </c>
      <c r="D11" s="10" t="s">
        <v>35</v>
      </c>
      <c r="E11" s="10" t="s">
        <v>59</v>
      </c>
      <c r="F11" s="13">
        <v>1102357910</v>
      </c>
      <c r="G11" s="14">
        <v>3602319</v>
      </c>
      <c r="H11" s="14">
        <v>36023</v>
      </c>
      <c r="I11" s="14">
        <v>18012</v>
      </c>
      <c r="J11" s="14">
        <v>18012</v>
      </c>
      <c r="K11" s="14">
        <v>0</v>
      </c>
    </row>
    <row r="12" spans="2:11" ht="15">
      <c r="B12" s="31">
        <v>4</v>
      </c>
      <c r="C12" s="31" t="s">
        <v>256</v>
      </c>
      <c r="D12" s="10" t="s">
        <v>25</v>
      </c>
      <c r="E12" s="10" t="s">
        <v>49</v>
      </c>
      <c r="F12" s="13">
        <v>1102353173</v>
      </c>
      <c r="G12" s="14">
        <v>3602319</v>
      </c>
      <c r="H12" s="14">
        <v>36023</v>
      </c>
      <c r="I12" s="14">
        <v>18012</v>
      </c>
      <c r="J12" s="14">
        <v>18012</v>
      </c>
      <c r="K12" s="14">
        <v>0</v>
      </c>
    </row>
    <row r="13" spans="2:11" ht="15">
      <c r="B13" s="31">
        <v>5</v>
      </c>
      <c r="C13" s="31" t="s">
        <v>256</v>
      </c>
      <c r="D13" s="10" t="s">
        <v>30</v>
      </c>
      <c r="E13" s="10" t="s">
        <v>54</v>
      </c>
      <c r="F13" s="13">
        <v>1102361554</v>
      </c>
      <c r="G13" s="14">
        <v>3602319</v>
      </c>
      <c r="H13" s="14">
        <v>36023</v>
      </c>
      <c r="I13" s="14">
        <v>18012</v>
      </c>
      <c r="J13" s="14">
        <v>18012</v>
      </c>
      <c r="K13" s="14">
        <v>0</v>
      </c>
    </row>
    <row r="14" spans="2:11" ht="15">
      <c r="B14" s="31"/>
      <c r="C14" s="254" t="s">
        <v>273</v>
      </c>
      <c r="D14" s="254"/>
      <c r="E14" s="254"/>
      <c r="F14" s="254"/>
      <c r="G14" s="34"/>
      <c r="H14" s="32">
        <v>144093</v>
      </c>
      <c r="I14" s="32">
        <v>72046</v>
      </c>
      <c r="J14" s="32">
        <v>72046</v>
      </c>
      <c r="K14" s="32">
        <v>0</v>
      </c>
    </row>
    <row r="15" spans="2:11" ht="15">
      <c r="B15" s="31">
        <v>6</v>
      </c>
      <c r="C15" s="31" t="s">
        <v>255</v>
      </c>
      <c r="D15" s="10" t="s">
        <v>26</v>
      </c>
      <c r="E15" s="10" t="s">
        <v>50</v>
      </c>
      <c r="F15" s="13">
        <v>37618859</v>
      </c>
      <c r="G15" s="14">
        <v>2449577</v>
      </c>
      <c r="H15" s="14">
        <v>24496</v>
      </c>
      <c r="I15" s="14">
        <v>10533</v>
      </c>
      <c r="J15" s="14">
        <v>8818</v>
      </c>
      <c r="K15" s="14">
        <v>5144</v>
      </c>
    </row>
    <row r="16" spans="2:11" ht="15">
      <c r="B16" s="31">
        <v>7</v>
      </c>
      <c r="C16" s="31" t="s">
        <v>255</v>
      </c>
      <c r="D16" s="10" t="s">
        <v>32</v>
      </c>
      <c r="E16" s="10" t="s">
        <v>56</v>
      </c>
      <c r="F16" s="13">
        <v>63345721</v>
      </c>
      <c r="G16" s="14">
        <v>2449577</v>
      </c>
      <c r="H16" s="14">
        <v>24496</v>
      </c>
      <c r="I16" s="14">
        <v>10533</v>
      </c>
      <c r="J16" s="14">
        <v>8818</v>
      </c>
      <c r="K16" s="14">
        <v>5144</v>
      </c>
    </row>
    <row r="17" spans="2:11" ht="15">
      <c r="B17" s="31">
        <v>8</v>
      </c>
      <c r="C17" s="31" t="s">
        <v>255</v>
      </c>
      <c r="D17" s="10" t="s">
        <v>24</v>
      </c>
      <c r="E17" s="10" t="s">
        <v>48</v>
      </c>
      <c r="F17" s="13">
        <v>1102368527</v>
      </c>
      <c r="G17" s="14">
        <v>2449577</v>
      </c>
      <c r="H17" s="14">
        <v>24496</v>
      </c>
      <c r="I17" s="14">
        <v>10533</v>
      </c>
      <c r="J17" s="14">
        <v>8818</v>
      </c>
      <c r="K17" s="14">
        <v>5144</v>
      </c>
    </row>
    <row r="18" spans="2:11" ht="15">
      <c r="B18" s="31">
        <v>9</v>
      </c>
      <c r="C18" s="31" t="s">
        <v>255</v>
      </c>
      <c r="D18" s="10" t="s">
        <v>39</v>
      </c>
      <c r="E18" s="10" t="s">
        <v>63</v>
      </c>
      <c r="F18" s="13">
        <v>1098709004</v>
      </c>
      <c r="G18" s="14">
        <v>3602319</v>
      </c>
      <c r="H18" s="14">
        <v>36023</v>
      </c>
      <c r="I18" s="14">
        <v>15490</v>
      </c>
      <c r="J18" s="14">
        <v>12968</v>
      </c>
      <c r="K18" s="14">
        <v>7565</v>
      </c>
    </row>
    <row r="19" spans="2:11" ht="15">
      <c r="B19" s="31">
        <v>10</v>
      </c>
      <c r="C19" s="31" t="s">
        <v>255</v>
      </c>
      <c r="D19" s="151" t="s">
        <v>36</v>
      </c>
      <c r="E19" s="151" t="s">
        <v>60</v>
      </c>
      <c r="F19" s="179">
        <v>1102359393</v>
      </c>
      <c r="G19" s="14">
        <v>2881855</v>
      </c>
      <c r="H19" s="14">
        <v>28819</v>
      </c>
      <c r="I19" s="14">
        <v>12392</v>
      </c>
      <c r="J19" s="14">
        <v>10375</v>
      </c>
      <c r="K19" s="14">
        <v>6052</v>
      </c>
    </row>
    <row r="20" spans="2:11" ht="15">
      <c r="B20" s="31">
        <v>11</v>
      </c>
      <c r="C20" s="31" t="s">
        <v>255</v>
      </c>
      <c r="D20" s="10" t="s">
        <v>42</v>
      </c>
      <c r="E20" s="10" t="s">
        <v>66</v>
      </c>
      <c r="F20" s="13">
        <v>1102359029</v>
      </c>
      <c r="G20" s="14">
        <v>2449577</v>
      </c>
      <c r="H20" s="14">
        <v>24496</v>
      </c>
      <c r="I20" s="14">
        <v>10533</v>
      </c>
      <c r="J20" s="14">
        <v>8818</v>
      </c>
      <c r="K20" s="14">
        <v>5144</v>
      </c>
    </row>
    <row r="21" spans="2:11" ht="15">
      <c r="B21" s="31">
        <v>12</v>
      </c>
      <c r="C21" s="31" t="s">
        <v>255</v>
      </c>
      <c r="D21" s="10" t="s">
        <v>27</v>
      </c>
      <c r="E21" s="10" t="s">
        <v>51</v>
      </c>
      <c r="F21" s="13">
        <v>37541756</v>
      </c>
      <c r="G21" s="14">
        <v>2449577</v>
      </c>
      <c r="H21" s="14">
        <v>24496</v>
      </c>
      <c r="I21" s="14">
        <v>10533</v>
      </c>
      <c r="J21" s="14">
        <v>8818</v>
      </c>
      <c r="K21" s="14">
        <v>5144</v>
      </c>
    </row>
    <row r="22" spans="2:11" ht="15">
      <c r="B22" s="31">
        <v>13</v>
      </c>
      <c r="C22" s="31" t="s">
        <v>255</v>
      </c>
      <c r="D22" s="10" t="s">
        <v>37</v>
      </c>
      <c r="E22" s="10" t="s">
        <v>61</v>
      </c>
      <c r="F22" s="13">
        <v>63472843</v>
      </c>
      <c r="G22" s="14">
        <v>3602319</v>
      </c>
      <c r="H22" s="14">
        <v>36023</v>
      </c>
      <c r="I22" s="14">
        <v>15490</v>
      </c>
      <c r="J22" s="14">
        <v>12968</v>
      </c>
      <c r="K22" s="14">
        <v>7565</v>
      </c>
    </row>
    <row r="23" spans="2:11" ht="15">
      <c r="B23" s="31">
        <v>14</v>
      </c>
      <c r="C23" s="31" t="s">
        <v>255</v>
      </c>
      <c r="D23" s="10" t="s">
        <v>41</v>
      </c>
      <c r="E23" s="10" t="s">
        <v>65</v>
      </c>
      <c r="F23" s="13">
        <v>28239928</v>
      </c>
      <c r="G23" s="14">
        <v>3602319</v>
      </c>
      <c r="H23" s="14">
        <v>36023</v>
      </c>
      <c r="I23" s="14">
        <v>15490</v>
      </c>
      <c r="J23" s="14">
        <v>12968</v>
      </c>
      <c r="K23" s="14">
        <v>7565</v>
      </c>
    </row>
    <row r="24" spans="2:11" ht="15">
      <c r="B24" s="31">
        <v>15</v>
      </c>
      <c r="C24" s="31" t="s">
        <v>255</v>
      </c>
      <c r="D24" s="10" t="s">
        <v>43</v>
      </c>
      <c r="E24" s="10" t="s">
        <v>67</v>
      </c>
      <c r="F24" s="13">
        <v>63315148</v>
      </c>
      <c r="G24" s="14">
        <v>2449577</v>
      </c>
      <c r="H24" s="14">
        <v>24496</v>
      </c>
      <c r="I24" s="14">
        <v>10533</v>
      </c>
      <c r="J24" s="14">
        <v>8818</v>
      </c>
      <c r="K24" s="14">
        <v>5144</v>
      </c>
    </row>
    <row r="25" spans="2:11" ht="15">
      <c r="B25" s="31">
        <v>16</v>
      </c>
      <c r="C25" s="31" t="s">
        <v>255</v>
      </c>
      <c r="D25" s="10" t="s">
        <v>31</v>
      </c>
      <c r="E25" s="10" t="s">
        <v>55</v>
      </c>
      <c r="F25" s="13">
        <v>1098651742</v>
      </c>
      <c r="G25" s="14">
        <v>3602319</v>
      </c>
      <c r="H25" s="14">
        <v>36023</v>
      </c>
      <c r="I25" s="14">
        <v>15490</v>
      </c>
      <c r="J25" s="14">
        <v>12968</v>
      </c>
      <c r="K25" s="14">
        <v>7565</v>
      </c>
    </row>
    <row r="26" spans="2:11" ht="15">
      <c r="B26" s="31">
        <v>17</v>
      </c>
      <c r="C26" s="31" t="s">
        <v>255</v>
      </c>
      <c r="D26" s="10" t="s">
        <v>46</v>
      </c>
      <c r="E26" s="10" t="s">
        <v>70</v>
      </c>
      <c r="F26" s="13">
        <v>63536802</v>
      </c>
      <c r="G26" s="14">
        <v>3602319</v>
      </c>
      <c r="H26" s="14">
        <v>36023</v>
      </c>
      <c r="I26" s="14">
        <v>15490</v>
      </c>
      <c r="J26" s="14">
        <v>12968</v>
      </c>
      <c r="K26" s="14">
        <v>7565</v>
      </c>
    </row>
    <row r="27" spans="2:11" ht="15">
      <c r="B27" s="31">
        <v>18</v>
      </c>
      <c r="C27" s="31" t="s">
        <v>255</v>
      </c>
      <c r="D27" s="10" t="s">
        <v>45</v>
      </c>
      <c r="E27" s="10" t="s">
        <v>69</v>
      </c>
      <c r="F27" s="13">
        <v>1098666668</v>
      </c>
      <c r="G27" s="14">
        <v>3602319</v>
      </c>
      <c r="H27" s="14">
        <v>36023</v>
      </c>
      <c r="I27" s="14">
        <v>15490</v>
      </c>
      <c r="J27" s="14">
        <v>12968</v>
      </c>
      <c r="K27" s="14">
        <v>7565</v>
      </c>
    </row>
    <row r="28" spans="2:11" ht="15">
      <c r="B28" s="31">
        <v>19</v>
      </c>
      <c r="C28" s="31" t="s">
        <v>255</v>
      </c>
      <c r="D28" s="10" t="s">
        <v>38</v>
      </c>
      <c r="E28" s="10" t="s">
        <v>62</v>
      </c>
      <c r="F28" s="13">
        <v>37615266</v>
      </c>
      <c r="G28" s="14">
        <v>3602319</v>
      </c>
      <c r="H28" s="14">
        <v>36023</v>
      </c>
      <c r="I28" s="14">
        <v>15490</v>
      </c>
      <c r="J28" s="14">
        <v>12968</v>
      </c>
      <c r="K28" s="14">
        <v>7565</v>
      </c>
    </row>
    <row r="29" spans="2:11" ht="15">
      <c r="B29" s="31">
        <v>20</v>
      </c>
      <c r="C29" s="31" t="s">
        <v>255</v>
      </c>
      <c r="D29" s="10" t="s">
        <v>44</v>
      </c>
      <c r="E29" s="10" t="s">
        <v>68</v>
      </c>
      <c r="F29" s="13">
        <v>5881698</v>
      </c>
      <c r="G29" s="14">
        <v>4610968</v>
      </c>
      <c r="H29" s="14">
        <v>46110</v>
      </c>
      <c r="I29" s="14">
        <v>19827</v>
      </c>
      <c r="J29" s="14">
        <v>16599</v>
      </c>
      <c r="K29" s="14">
        <v>9683</v>
      </c>
    </row>
    <row r="30" spans="2:11" ht="15">
      <c r="B30" s="31"/>
      <c r="C30" s="254" t="s">
        <v>274</v>
      </c>
      <c r="D30" s="254"/>
      <c r="E30" s="254"/>
      <c r="F30" s="254"/>
      <c r="G30" s="34"/>
      <c r="H30" s="32">
        <v>474065</v>
      </c>
      <c r="I30" s="32">
        <v>203848</v>
      </c>
      <c r="J30" s="32">
        <v>170663</v>
      </c>
      <c r="K30" s="32">
        <v>99554</v>
      </c>
    </row>
    <row r="31" spans="2:11" ht="15">
      <c r="B31" s="31">
        <v>21</v>
      </c>
      <c r="C31" s="31" t="s">
        <v>84</v>
      </c>
      <c r="D31" s="10" t="s">
        <v>33</v>
      </c>
      <c r="E31" s="10" t="s">
        <v>57</v>
      </c>
      <c r="F31" s="13">
        <v>91340923</v>
      </c>
      <c r="G31" s="14">
        <v>4610968</v>
      </c>
      <c r="H31" s="14">
        <v>46110</v>
      </c>
      <c r="I31" s="14">
        <v>0</v>
      </c>
      <c r="J31" s="14">
        <v>46110</v>
      </c>
      <c r="K31" s="14">
        <v>0</v>
      </c>
    </row>
    <row r="32" spans="2:11" ht="15">
      <c r="B32" s="31">
        <v>22</v>
      </c>
      <c r="C32" s="31" t="s">
        <v>84</v>
      </c>
      <c r="D32" s="21" t="s">
        <v>149</v>
      </c>
      <c r="E32" s="10" t="s">
        <v>143</v>
      </c>
      <c r="F32" s="13">
        <v>91346558</v>
      </c>
      <c r="G32" s="14">
        <v>1210656</v>
      </c>
      <c r="H32" s="14">
        <v>12107</v>
      </c>
      <c r="I32" s="14">
        <v>0</v>
      </c>
      <c r="J32" s="14">
        <v>12107</v>
      </c>
      <c r="K32" s="14">
        <v>0</v>
      </c>
    </row>
    <row r="33" spans="2:11" ht="15">
      <c r="B33" s="31"/>
      <c r="C33" s="254" t="s">
        <v>276</v>
      </c>
      <c r="D33" s="254"/>
      <c r="E33" s="254"/>
      <c r="F33" s="254"/>
      <c r="G33" s="34"/>
      <c r="H33" s="32">
        <v>58216</v>
      </c>
      <c r="I33" s="32">
        <v>0</v>
      </c>
      <c r="J33" s="32">
        <v>58216</v>
      </c>
      <c r="K33" s="32">
        <v>0</v>
      </c>
    </row>
    <row r="34" spans="2:11" ht="15">
      <c r="B34" s="31">
        <v>23</v>
      </c>
      <c r="C34" s="31" t="s">
        <v>85</v>
      </c>
      <c r="D34" s="10" t="s">
        <v>23</v>
      </c>
      <c r="E34" s="10" t="s">
        <v>47</v>
      </c>
      <c r="F34" s="13">
        <v>37723200</v>
      </c>
      <c r="G34" s="14">
        <v>2665716</v>
      </c>
      <c r="H34" s="14">
        <v>26657</v>
      </c>
      <c r="I34" s="14">
        <v>0</v>
      </c>
      <c r="J34" s="14">
        <v>0</v>
      </c>
      <c r="K34" s="14">
        <v>26657</v>
      </c>
    </row>
    <row r="35" spans="2:11" ht="15">
      <c r="B35" s="31">
        <v>24</v>
      </c>
      <c r="C35" s="31" t="s">
        <v>85</v>
      </c>
      <c r="D35" s="21" t="s">
        <v>142</v>
      </c>
      <c r="E35" s="10" t="s">
        <v>141</v>
      </c>
      <c r="F35" s="13">
        <v>38240459</v>
      </c>
      <c r="G35" s="14">
        <v>2665716</v>
      </c>
      <c r="H35" s="14">
        <v>26657</v>
      </c>
      <c r="I35" s="14">
        <v>0</v>
      </c>
      <c r="J35" s="14">
        <v>0</v>
      </c>
      <c r="K35" s="14">
        <v>26657</v>
      </c>
    </row>
    <row r="36" spans="2:11" ht="15">
      <c r="B36" s="31">
        <v>25</v>
      </c>
      <c r="C36" s="31" t="s">
        <v>85</v>
      </c>
      <c r="D36" s="10" t="s">
        <v>28</v>
      </c>
      <c r="E36" s="10" t="s">
        <v>52</v>
      </c>
      <c r="F36" s="13">
        <v>91355168</v>
      </c>
      <c r="G36" s="14">
        <v>2665716</v>
      </c>
      <c r="H36" s="14">
        <v>26657</v>
      </c>
      <c r="I36" s="14">
        <v>0</v>
      </c>
      <c r="J36" s="14">
        <v>0</v>
      </c>
      <c r="K36" s="14">
        <v>26657</v>
      </c>
    </row>
    <row r="37" spans="2:11" ht="15">
      <c r="B37" s="31"/>
      <c r="C37" s="254" t="s">
        <v>275</v>
      </c>
      <c r="D37" s="254"/>
      <c r="E37" s="254"/>
      <c r="F37" s="254"/>
      <c r="G37" s="34"/>
      <c r="H37" s="32">
        <v>79971</v>
      </c>
      <c r="I37" s="32">
        <v>0</v>
      </c>
      <c r="J37" s="32">
        <v>0</v>
      </c>
      <c r="K37" s="32">
        <v>79971</v>
      </c>
    </row>
    <row r="38" spans="2:11" ht="15">
      <c r="B38" s="35"/>
      <c r="C38" s="35"/>
      <c r="D38" s="35"/>
      <c r="E38" s="35"/>
      <c r="F38" s="35"/>
      <c r="G38" s="32">
        <v>124758809</v>
      </c>
      <c r="H38" s="32">
        <v>792369</v>
      </c>
      <c r="I38" s="32">
        <v>311918</v>
      </c>
      <c r="J38" s="32">
        <v>300926</v>
      </c>
      <c r="K38" s="32">
        <v>179525</v>
      </c>
    </row>
    <row r="39" spans="2:11" ht="15">
      <c r="B39" s="8"/>
      <c r="C39" s="8"/>
      <c r="D39" s="8"/>
      <c r="E39" s="8"/>
      <c r="F39" s="8"/>
      <c r="G39" s="8"/>
      <c r="H39" s="8"/>
      <c r="I39" s="255">
        <v>792369</v>
      </c>
      <c r="J39" s="255"/>
      <c r="K39" s="255"/>
    </row>
  </sheetData>
  <sheetProtection/>
  <mergeCells count="11">
    <mergeCell ref="B3:K3"/>
    <mergeCell ref="C33:F33"/>
    <mergeCell ref="C37:F37"/>
    <mergeCell ref="I39:K39"/>
    <mergeCell ref="C14:F14"/>
    <mergeCell ref="C30:F30"/>
    <mergeCell ref="B2:G2"/>
    <mergeCell ref="J2:K2"/>
    <mergeCell ref="B4:K4"/>
    <mergeCell ref="B5:K5"/>
    <mergeCell ref="C9:F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M39"/>
  <sheetViews>
    <sheetView zoomScalePageLayoutView="0" workbookViewId="0" topLeftCell="A22">
      <selection activeCell="H29" sqref="H29"/>
    </sheetView>
  </sheetViews>
  <sheetFormatPr defaultColWidth="11.421875" defaultRowHeight="15"/>
  <cols>
    <col min="2" max="2" width="5.57421875" style="0" customWidth="1"/>
  </cols>
  <sheetData>
    <row r="2" spans="2:11" ht="15.75">
      <c r="B2" s="256" t="s">
        <v>92</v>
      </c>
      <c r="C2" s="256"/>
      <c r="D2" s="256"/>
      <c r="E2" s="256"/>
      <c r="F2" s="256"/>
      <c r="G2" s="256"/>
      <c r="H2" s="50"/>
      <c r="I2" s="33" t="s">
        <v>88</v>
      </c>
      <c r="J2" s="257">
        <v>43831</v>
      </c>
      <c r="K2" s="257"/>
    </row>
    <row r="3" spans="2:13" ht="15.75">
      <c r="B3" s="256" t="s">
        <v>122</v>
      </c>
      <c r="C3" s="256"/>
      <c r="D3" s="256"/>
      <c r="E3" s="256"/>
      <c r="F3" s="256"/>
      <c r="G3" s="256"/>
      <c r="H3" s="256"/>
      <c r="I3" s="256"/>
      <c r="J3" s="256"/>
      <c r="K3" s="256"/>
      <c r="M3" s="44">
        <v>0.075</v>
      </c>
    </row>
    <row r="4" spans="2:11" ht="15.75">
      <c r="B4" s="256" t="s">
        <v>121</v>
      </c>
      <c r="C4" s="256"/>
      <c r="D4" s="256"/>
      <c r="E4" s="256"/>
      <c r="F4" s="256"/>
      <c r="G4" s="256"/>
      <c r="H4" s="256"/>
      <c r="I4" s="256"/>
      <c r="J4" s="256"/>
      <c r="K4" s="256"/>
    </row>
    <row r="5" spans="2:11" ht="15.75">
      <c r="B5" s="258" t="s">
        <v>342</v>
      </c>
      <c r="C5" s="258"/>
      <c r="D5" s="258"/>
      <c r="E5" s="258"/>
      <c r="F5" s="258"/>
      <c r="G5" s="258"/>
      <c r="H5" s="258"/>
      <c r="I5" s="258"/>
      <c r="J5" s="258"/>
      <c r="K5" s="258"/>
    </row>
    <row r="6" spans="2:11" ht="15.75">
      <c r="B6" s="50"/>
      <c r="C6" s="50"/>
      <c r="D6" s="50"/>
      <c r="E6" s="50"/>
      <c r="F6" s="50"/>
      <c r="G6" s="50"/>
      <c r="H6" s="50"/>
      <c r="I6" s="26">
        <v>0.43</v>
      </c>
      <c r="J6" s="26">
        <v>0.36</v>
      </c>
      <c r="K6" s="26">
        <v>0.21</v>
      </c>
    </row>
    <row r="7" spans="2:11" s="3" customFormat="1" ht="25.5">
      <c r="B7" s="16" t="s">
        <v>128</v>
      </c>
      <c r="C7" s="16" t="s">
        <v>253</v>
      </c>
      <c r="D7" s="16" t="s">
        <v>22</v>
      </c>
      <c r="E7" s="16" t="s">
        <v>129</v>
      </c>
      <c r="F7" s="16" t="s">
        <v>130</v>
      </c>
      <c r="G7" s="36" t="s">
        <v>339</v>
      </c>
      <c r="H7" s="36" t="s">
        <v>306</v>
      </c>
      <c r="I7" s="16" t="s">
        <v>83</v>
      </c>
      <c r="J7" s="16" t="s">
        <v>84</v>
      </c>
      <c r="K7" s="16" t="s">
        <v>85</v>
      </c>
    </row>
    <row r="8" spans="2:11" ht="25.5">
      <c r="B8" s="31">
        <v>1</v>
      </c>
      <c r="C8" s="31" t="s">
        <v>83</v>
      </c>
      <c r="D8" s="10" t="s">
        <v>40</v>
      </c>
      <c r="E8" s="10" t="s">
        <v>64</v>
      </c>
      <c r="F8" s="13">
        <v>1102358434</v>
      </c>
      <c r="G8" s="14">
        <v>251325</v>
      </c>
      <c r="H8" s="14">
        <v>125662</v>
      </c>
      <c r="I8" s="14">
        <v>125662</v>
      </c>
      <c r="J8" s="14">
        <v>0</v>
      </c>
      <c r="K8" s="14">
        <v>0</v>
      </c>
    </row>
    <row r="9" spans="2:11" ht="15">
      <c r="B9" s="31"/>
      <c r="C9" s="254" t="s">
        <v>272</v>
      </c>
      <c r="D9" s="254"/>
      <c r="E9" s="254"/>
      <c r="F9" s="254"/>
      <c r="G9" s="34"/>
      <c r="H9" s="32">
        <v>125662</v>
      </c>
      <c r="I9" s="32">
        <v>125662</v>
      </c>
      <c r="J9" s="32">
        <v>0</v>
      </c>
      <c r="K9" s="32">
        <v>0</v>
      </c>
    </row>
    <row r="10" spans="2:11" ht="25.5">
      <c r="B10" s="31">
        <v>2</v>
      </c>
      <c r="C10" s="31" t="s">
        <v>256</v>
      </c>
      <c r="D10" s="21" t="s">
        <v>147</v>
      </c>
      <c r="E10" s="10" t="s">
        <v>145</v>
      </c>
      <c r="F10" s="13">
        <v>91261400</v>
      </c>
      <c r="G10" s="14">
        <v>251325</v>
      </c>
      <c r="H10" s="14">
        <v>125662</v>
      </c>
      <c r="I10" s="14">
        <v>62831</v>
      </c>
      <c r="J10" s="14">
        <v>62831</v>
      </c>
      <c r="K10" s="14">
        <v>0</v>
      </c>
    </row>
    <row r="11" spans="2:11" ht="25.5">
      <c r="B11" s="31">
        <v>3</v>
      </c>
      <c r="C11" s="31" t="s">
        <v>256</v>
      </c>
      <c r="D11" s="10" t="s">
        <v>35</v>
      </c>
      <c r="E11" s="10" t="s">
        <v>59</v>
      </c>
      <c r="F11" s="13">
        <v>1102357910</v>
      </c>
      <c r="G11" s="14">
        <v>251325</v>
      </c>
      <c r="H11" s="14">
        <v>125662</v>
      </c>
      <c r="I11" s="14">
        <v>62831</v>
      </c>
      <c r="J11" s="14">
        <v>62831</v>
      </c>
      <c r="K11" s="14">
        <v>0</v>
      </c>
    </row>
    <row r="12" spans="2:11" ht="25.5">
      <c r="B12" s="31">
        <v>4</v>
      </c>
      <c r="C12" s="31" t="s">
        <v>256</v>
      </c>
      <c r="D12" s="10" t="s">
        <v>25</v>
      </c>
      <c r="E12" s="10" t="s">
        <v>49</v>
      </c>
      <c r="F12" s="13">
        <v>1102353173</v>
      </c>
      <c r="G12" s="14">
        <v>251325</v>
      </c>
      <c r="H12" s="14">
        <v>125662</v>
      </c>
      <c r="I12" s="14">
        <v>62831</v>
      </c>
      <c r="J12" s="14">
        <v>62831</v>
      </c>
      <c r="K12" s="14">
        <v>0</v>
      </c>
    </row>
    <row r="13" spans="2:11" ht="25.5">
      <c r="B13" s="31">
        <v>5</v>
      </c>
      <c r="C13" s="31" t="s">
        <v>256</v>
      </c>
      <c r="D13" s="10" t="s">
        <v>30</v>
      </c>
      <c r="E13" s="10" t="s">
        <v>54</v>
      </c>
      <c r="F13" s="13">
        <v>1102361554</v>
      </c>
      <c r="G13" s="14">
        <v>251325</v>
      </c>
      <c r="H13" s="14">
        <v>125662</v>
      </c>
      <c r="I13" s="14">
        <v>62831</v>
      </c>
      <c r="J13" s="14">
        <v>62831</v>
      </c>
      <c r="K13" s="14">
        <v>0</v>
      </c>
    </row>
    <row r="14" spans="2:11" ht="15">
      <c r="B14" s="31"/>
      <c r="C14" s="254" t="s">
        <v>273</v>
      </c>
      <c r="D14" s="254"/>
      <c r="E14" s="254"/>
      <c r="F14" s="254"/>
      <c r="G14" s="34"/>
      <c r="H14" s="32">
        <v>502649</v>
      </c>
      <c r="I14" s="32">
        <v>251325</v>
      </c>
      <c r="J14" s="32">
        <v>251325</v>
      </c>
      <c r="K14" s="32">
        <v>0</v>
      </c>
    </row>
    <row r="15" spans="2:11" ht="25.5">
      <c r="B15" s="31">
        <v>6</v>
      </c>
      <c r="C15" s="31" t="s">
        <v>255</v>
      </c>
      <c r="D15" s="10" t="s">
        <v>26</v>
      </c>
      <c r="E15" s="10" t="s">
        <v>50</v>
      </c>
      <c r="F15" s="13">
        <v>37618859</v>
      </c>
      <c r="G15" s="14">
        <v>170901</v>
      </c>
      <c r="H15" s="14">
        <v>85450</v>
      </c>
      <c r="I15" s="14">
        <v>36744</v>
      </c>
      <c r="J15" s="14">
        <v>30762</v>
      </c>
      <c r="K15" s="14">
        <v>17945</v>
      </c>
    </row>
    <row r="16" spans="2:11" ht="25.5">
      <c r="B16" s="31">
        <v>7</v>
      </c>
      <c r="C16" s="31" t="s">
        <v>255</v>
      </c>
      <c r="D16" s="10" t="s">
        <v>32</v>
      </c>
      <c r="E16" s="10" t="s">
        <v>56</v>
      </c>
      <c r="F16" s="13">
        <v>63345721</v>
      </c>
      <c r="G16" s="14">
        <v>170901</v>
      </c>
      <c r="H16" s="14">
        <v>85450</v>
      </c>
      <c r="I16" s="14">
        <v>36744</v>
      </c>
      <c r="J16" s="14">
        <v>30762</v>
      </c>
      <c r="K16" s="14">
        <v>17945</v>
      </c>
    </row>
    <row r="17" spans="2:11" ht="25.5">
      <c r="B17" s="31">
        <v>8</v>
      </c>
      <c r="C17" s="31" t="s">
        <v>255</v>
      </c>
      <c r="D17" s="10" t="s">
        <v>24</v>
      </c>
      <c r="E17" s="10" t="s">
        <v>48</v>
      </c>
      <c r="F17" s="13">
        <v>1102368527</v>
      </c>
      <c r="G17" s="14">
        <v>170901</v>
      </c>
      <c r="H17" s="14">
        <v>85450</v>
      </c>
      <c r="I17" s="14">
        <v>36744</v>
      </c>
      <c r="J17" s="14">
        <v>30762</v>
      </c>
      <c r="K17" s="14">
        <v>17945</v>
      </c>
    </row>
    <row r="18" spans="2:11" ht="25.5">
      <c r="B18" s="31">
        <v>9</v>
      </c>
      <c r="C18" s="31" t="s">
        <v>255</v>
      </c>
      <c r="D18" s="10" t="s">
        <v>39</v>
      </c>
      <c r="E18" s="10" t="s">
        <v>63</v>
      </c>
      <c r="F18" s="13">
        <v>1098709004</v>
      </c>
      <c r="G18" s="14">
        <v>251325</v>
      </c>
      <c r="H18" s="14">
        <v>125662</v>
      </c>
      <c r="I18" s="14">
        <v>54035</v>
      </c>
      <c r="J18" s="14">
        <v>45238</v>
      </c>
      <c r="K18" s="14">
        <v>26389</v>
      </c>
    </row>
    <row r="19" spans="2:11" ht="38.25">
      <c r="B19" s="31">
        <v>10</v>
      </c>
      <c r="C19" s="31" t="s">
        <v>255</v>
      </c>
      <c r="D19" s="151" t="s">
        <v>36</v>
      </c>
      <c r="E19" s="151" t="s">
        <v>60</v>
      </c>
      <c r="F19" s="179">
        <v>1102359393</v>
      </c>
      <c r="G19" s="14">
        <v>201060</v>
      </c>
      <c r="H19" s="14">
        <v>100530</v>
      </c>
      <c r="I19" s="14">
        <v>43228</v>
      </c>
      <c r="J19" s="14">
        <v>36191</v>
      </c>
      <c r="K19" s="14">
        <v>21111</v>
      </c>
    </row>
    <row r="20" spans="2:11" ht="25.5">
      <c r="B20" s="31">
        <v>11</v>
      </c>
      <c r="C20" s="31" t="s">
        <v>255</v>
      </c>
      <c r="D20" s="10" t="s">
        <v>42</v>
      </c>
      <c r="E20" s="10" t="s">
        <v>66</v>
      </c>
      <c r="F20" s="13">
        <v>1102359029</v>
      </c>
      <c r="G20" s="14">
        <v>170901</v>
      </c>
      <c r="H20" s="14">
        <v>85450</v>
      </c>
      <c r="I20" s="14">
        <v>36744</v>
      </c>
      <c r="J20" s="14">
        <v>30762</v>
      </c>
      <c r="K20" s="14">
        <v>17945</v>
      </c>
    </row>
    <row r="21" spans="2:11" ht="15">
      <c r="B21" s="31">
        <v>12</v>
      </c>
      <c r="C21" s="31" t="s">
        <v>255</v>
      </c>
      <c r="D21" s="10" t="s">
        <v>27</v>
      </c>
      <c r="E21" s="10" t="s">
        <v>51</v>
      </c>
      <c r="F21" s="13">
        <v>37541756</v>
      </c>
      <c r="G21" s="14">
        <v>170901</v>
      </c>
      <c r="H21" s="14">
        <v>85450</v>
      </c>
      <c r="I21" s="14">
        <v>36744</v>
      </c>
      <c r="J21" s="14">
        <v>30762</v>
      </c>
      <c r="K21" s="14">
        <v>17945</v>
      </c>
    </row>
    <row r="22" spans="2:11" ht="25.5">
      <c r="B22" s="31">
        <v>13</v>
      </c>
      <c r="C22" s="31" t="s">
        <v>255</v>
      </c>
      <c r="D22" s="10" t="s">
        <v>37</v>
      </c>
      <c r="E22" s="10" t="s">
        <v>61</v>
      </c>
      <c r="F22" s="13">
        <v>63472843</v>
      </c>
      <c r="G22" s="14">
        <v>251325</v>
      </c>
      <c r="H22" s="14">
        <v>125662</v>
      </c>
      <c r="I22" s="14">
        <v>54035</v>
      </c>
      <c r="J22" s="14">
        <v>45238</v>
      </c>
      <c r="K22" s="14">
        <v>26389</v>
      </c>
    </row>
    <row r="23" spans="2:11" ht="25.5">
      <c r="B23" s="31">
        <v>14</v>
      </c>
      <c r="C23" s="31" t="s">
        <v>255</v>
      </c>
      <c r="D23" s="10" t="s">
        <v>41</v>
      </c>
      <c r="E23" s="10" t="s">
        <v>65</v>
      </c>
      <c r="F23" s="13">
        <v>28239928</v>
      </c>
      <c r="G23" s="14">
        <v>251325</v>
      </c>
      <c r="H23" s="14">
        <v>125662</v>
      </c>
      <c r="I23" s="14">
        <v>54035</v>
      </c>
      <c r="J23" s="14">
        <v>45238</v>
      </c>
      <c r="K23" s="14">
        <v>26389</v>
      </c>
    </row>
    <row r="24" spans="2:11" ht="25.5">
      <c r="B24" s="31">
        <v>15</v>
      </c>
      <c r="C24" s="31" t="s">
        <v>255</v>
      </c>
      <c r="D24" s="10" t="s">
        <v>43</v>
      </c>
      <c r="E24" s="10" t="s">
        <v>67</v>
      </c>
      <c r="F24" s="13">
        <v>63315148</v>
      </c>
      <c r="G24" s="14">
        <v>170901</v>
      </c>
      <c r="H24" s="14">
        <v>85450</v>
      </c>
      <c r="I24" s="14">
        <v>36744</v>
      </c>
      <c r="J24" s="14">
        <v>30762</v>
      </c>
      <c r="K24" s="14">
        <v>17945</v>
      </c>
    </row>
    <row r="25" spans="2:11" ht="25.5">
      <c r="B25" s="31">
        <v>16</v>
      </c>
      <c r="C25" s="31" t="s">
        <v>255</v>
      </c>
      <c r="D25" s="10" t="s">
        <v>31</v>
      </c>
      <c r="E25" s="10" t="s">
        <v>55</v>
      </c>
      <c r="F25" s="13">
        <v>1098651742</v>
      </c>
      <c r="G25" s="14">
        <v>251325</v>
      </c>
      <c r="H25" s="14">
        <v>125662</v>
      </c>
      <c r="I25" s="14">
        <v>54035</v>
      </c>
      <c r="J25" s="14">
        <v>45238</v>
      </c>
      <c r="K25" s="14">
        <v>26389</v>
      </c>
    </row>
    <row r="26" spans="2:11" ht="38.25">
      <c r="B26" s="31">
        <v>17</v>
      </c>
      <c r="C26" s="31" t="s">
        <v>255</v>
      </c>
      <c r="D26" s="10" t="s">
        <v>46</v>
      </c>
      <c r="E26" s="10" t="s">
        <v>70</v>
      </c>
      <c r="F26" s="13">
        <v>63536802</v>
      </c>
      <c r="G26" s="14">
        <v>251325</v>
      </c>
      <c r="H26" s="14">
        <v>125662</v>
      </c>
      <c r="I26" s="14">
        <v>54035</v>
      </c>
      <c r="J26" s="14">
        <v>45238</v>
      </c>
      <c r="K26" s="14">
        <v>26389</v>
      </c>
    </row>
    <row r="27" spans="2:11" ht="25.5">
      <c r="B27" s="31">
        <v>18</v>
      </c>
      <c r="C27" s="31" t="s">
        <v>255</v>
      </c>
      <c r="D27" s="10" t="s">
        <v>45</v>
      </c>
      <c r="E27" s="10" t="s">
        <v>69</v>
      </c>
      <c r="F27" s="13">
        <v>1098666668</v>
      </c>
      <c r="G27" s="14">
        <v>251325</v>
      </c>
      <c r="H27" s="14">
        <v>125662</v>
      </c>
      <c r="I27" s="14">
        <v>54035</v>
      </c>
      <c r="J27" s="14">
        <v>45238</v>
      </c>
      <c r="K27" s="14">
        <v>26389</v>
      </c>
    </row>
    <row r="28" spans="2:11" ht="25.5">
      <c r="B28" s="31">
        <v>19</v>
      </c>
      <c r="C28" s="31" t="s">
        <v>255</v>
      </c>
      <c r="D28" s="10" t="s">
        <v>38</v>
      </c>
      <c r="E28" s="10" t="s">
        <v>62</v>
      </c>
      <c r="F28" s="13">
        <v>37615266</v>
      </c>
      <c r="G28" s="14">
        <v>251325</v>
      </c>
      <c r="H28" s="14">
        <v>125662</v>
      </c>
      <c r="I28" s="14">
        <v>54035</v>
      </c>
      <c r="J28" s="14">
        <v>45238</v>
      </c>
      <c r="K28" s="14">
        <v>26389</v>
      </c>
    </row>
    <row r="29" spans="2:11" ht="25.5">
      <c r="B29" s="31">
        <v>20</v>
      </c>
      <c r="C29" s="31" t="s">
        <v>255</v>
      </c>
      <c r="D29" s="10" t="s">
        <v>44</v>
      </c>
      <c r="E29" s="10" t="s">
        <v>68</v>
      </c>
      <c r="F29" s="13">
        <v>5881698</v>
      </c>
      <c r="G29" s="14">
        <v>321695</v>
      </c>
      <c r="H29" s="14">
        <v>160848</v>
      </c>
      <c r="I29" s="14">
        <v>69165</v>
      </c>
      <c r="J29" s="14">
        <v>57905</v>
      </c>
      <c r="K29" s="14">
        <v>33778</v>
      </c>
    </row>
    <row r="30" spans="2:11" ht="15">
      <c r="B30" s="31"/>
      <c r="C30" s="254" t="s">
        <v>274</v>
      </c>
      <c r="D30" s="254"/>
      <c r="E30" s="254"/>
      <c r="F30" s="254"/>
      <c r="G30" s="34"/>
      <c r="H30" s="32">
        <v>1653716</v>
      </c>
      <c r="I30" s="32">
        <v>711098</v>
      </c>
      <c r="J30" s="32">
        <v>595338</v>
      </c>
      <c r="K30" s="32">
        <v>347280</v>
      </c>
    </row>
    <row r="31" spans="2:11" ht="25.5">
      <c r="B31" s="31">
        <v>21</v>
      </c>
      <c r="C31" s="31" t="s">
        <v>84</v>
      </c>
      <c r="D31" s="10" t="s">
        <v>33</v>
      </c>
      <c r="E31" s="10" t="s">
        <v>57</v>
      </c>
      <c r="F31" s="13">
        <v>91340923</v>
      </c>
      <c r="G31" s="14">
        <v>321695</v>
      </c>
      <c r="H31" s="14">
        <v>160848</v>
      </c>
      <c r="I31" s="14">
        <v>0</v>
      </c>
      <c r="J31" s="14">
        <v>160848</v>
      </c>
      <c r="K31" s="14">
        <v>0</v>
      </c>
    </row>
    <row r="32" spans="2:11" ht="25.5">
      <c r="B32" s="31">
        <v>22</v>
      </c>
      <c r="C32" s="31" t="s">
        <v>84</v>
      </c>
      <c r="D32" s="21" t="s">
        <v>149</v>
      </c>
      <c r="E32" s="10" t="s">
        <v>143</v>
      </c>
      <c r="F32" s="13">
        <v>91346558</v>
      </c>
      <c r="G32" s="14">
        <v>84464</v>
      </c>
      <c r="H32" s="14">
        <v>42232</v>
      </c>
      <c r="I32" s="14">
        <v>0</v>
      </c>
      <c r="J32" s="14">
        <v>42232</v>
      </c>
      <c r="K32" s="14">
        <v>0</v>
      </c>
    </row>
    <row r="33" spans="2:11" ht="15">
      <c r="B33" s="31"/>
      <c r="C33" s="254" t="s">
        <v>276</v>
      </c>
      <c r="D33" s="254"/>
      <c r="E33" s="254"/>
      <c r="F33" s="254"/>
      <c r="G33" s="34"/>
      <c r="H33" s="32">
        <v>203080</v>
      </c>
      <c r="I33" s="32">
        <v>0</v>
      </c>
      <c r="J33" s="32">
        <v>203080</v>
      </c>
      <c r="K33" s="32">
        <v>0</v>
      </c>
    </row>
    <row r="34" spans="2:11" ht="25.5">
      <c r="B34" s="31">
        <v>23</v>
      </c>
      <c r="C34" s="31" t="s">
        <v>85</v>
      </c>
      <c r="D34" s="10" t="s">
        <v>23</v>
      </c>
      <c r="E34" s="10" t="s">
        <v>47</v>
      </c>
      <c r="F34" s="13">
        <v>37723200</v>
      </c>
      <c r="G34" s="14">
        <v>185980</v>
      </c>
      <c r="H34" s="14">
        <v>92990</v>
      </c>
      <c r="I34" s="14">
        <v>0</v>
      </c>
      <c r="J34" s="14">
        <v>0</v>
      </c>
      <c r="K34" s="14">
        <v>92990</v>
      </c>
    </row>
    <row r="35" spans="2:11" ht="25.5">
      <c r="B35" s="31">
        <v>24</v>
      </c>
      <c r="C35" s="31" t="s">
        <v>85</v>
      </c>
      <c r="D35" s="21" t="s">
        <v>142</v>
      </c>
      <c r="E35" s="10" t="s">
        <v>141</v>
      </c>
      <c r="F35" s="13">
        <v>38240459</v>
      </c>
      <c r="G35" s="14">
        <v>185980</v>
      </c>
      <c r="H35" s="14">
        <v>92990</v>
      </c>
      <c r="I35" s="14">
        <v>0</v>
      </c>
      <c r="J35" s="14">
        <v>0</v>
      </c>
      <c r="K35" s="14">
        <v>92990</v>
      </c>
    </row>
    <row r="36" spans="2:11" ht="25.5">
      <c r="B36" s="31">
        <v>25</v>
      </c>
      <c r="C36" s="31" t="s">
        <v>85</v>
      </c>
      <c r="D36" s="10" t="s">
        <v>28</v>
      </c>
      <c r="E36" s="10" t="s">
        <v>52</v>
      </c>
      <c r="F36" s="13">
        <v>91355168</v>
      </c>
      <c r="G36" s="14">
        <v>185980</v>
      </c>
      <c r="H36" s="14">
        <v>92990</v>
      </c>
      <c r="I36" s="14">
        <v>0</v>
      </c>
      <c r="J36" s="14">
        <v>0</v>
      </c>
      <c r="K36" s="14">
        <v>92990</v>
      </c>
    </row>
    <row r="37" spans="2:11" ht="15">
      <c r="B37" s="31"/>
      <c r="C37" s="254" t="s">
        <v>275</v>
      </c>
      <c r="D37" s="254"/>
      <c r="E37" s="254"/>
      <c r="F37" s="254"/>
      <c r="G37" s="34"/>
      <c r="H37" s="32">
        <v>278970</v>
      </c>
      <c r="I37" s="32">
        <v>0</v>
      </c>
      <c r="J37" s="32">
        <v>0</v>
      </c>
      <c r="K37" s="32">
        <v>278970</v>
      </c>
    </row>
    <row r="38" spans="2:11" ht="15">
      <c r="B38" s="35"/>
      <c r="C38" s="35"/>
      <c r="D38" s="35"/>
      <c r="E38" s="35"/>
      <c r="F38" s="35"/>
      <c r="G38" s="32">
        <v>8702980</v>
      </c>
      <c r="H38" s="32">
        <v>2764077</v>
      </c>
      <c r="I38" s="32">
        <v>1088085</v>
      </c>
      <c r="J38" s="32">
        <v>1049742</v>
      </c>
      <c r="K38" s="32">
        <v>626251</v>
      </c>
    </row>
    <row r="39" spans="2:11" ht="15">
      <c r="B39" s="8"/>
      <c r="C39" s="8"/>
      <c r="D39" s="8"/>
      <c r="E39" s="8"/>
      <c r="F39" s="8"/>
      <c r="G39" s="8"/>
      <c r="H39" s="8"/>
      <c r="I39" s="255">
        <v>2764077</v>
      </c>
      <c r="J39" s="255"/>
      <c r="K39" s="255"/>
    </row>
  </sheetData>
  <sheetProtection/>
  <mergeCells count="11">
    <mergeCell ref="B3:K3"/>
    <mergeCell ref="C30:F30"/>
    <mergeCell ref="C33:F33"/>
    <mergeCell ref="C37:F37"/>
    <mergeCell ref="I39:K39"/>
    <mergeCell ref="B2:G2"/>
    <mergeCell ref="J2:K2"/>
    <mergeCell ref="B4:K4"/>
    <mergeCell ref="B5:K5"/>
    <mergeCell ref="C9:F9"/>
    <mergeCell ref="C14:F1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8" sqref="B8:H8"/>
    </sheetView>
  </sheetViews>
  <sheetFormatPr defaultColWidth="11.421875" defaultRowHeight="15"/>
  <cols>
    <col min="3" max="3" width="12.7109375" style="0" bestFit="1" customWidth="1"/>
    <col min="4" max="4" width="35.140625" style="0" bestFit="1" customWidth="1"/>
  </cols>
  <sheetData>
    <row r="1" spans="1:9" ht="15">
      <c r="A1" s="45"/>
      <c r="B1" s="45"/>
      <c r="C1" s="45"/>
      <c r="D1" s="45"/>
      <c r="E1" s="45"/>
      <c r="F1" s="45"/>
      <c r="G1" s="45"/>
      <c r="H1" s="45"/>
      <c r="I1" s="45"/>
    </row>
    <row r="2" spans="1:9" ht="15">
      <c r="A2" s="45"/>
      <c r="B2" s="45"/>
      <c r="C2" s="45"/>
      <c r="D2" s="45"/>
      <c r="E2" s="45"/>
      <c r="F2" s="45"/>
      <c r="G2" s="45"/>
      <c r="H2" s="45"/>
      <c r="I2" s="45"/>
    </row>
    <row r="3" spans="1:9" ht="15">
      <c r="A3" s="45"/>
      <c r="B3" s="45"/>
      <c r="C3" s="45"/>
      <c r="D3" s="45"/>
      <c r="E3" s="45"/>
      <c r="F3" s="45"/>
      <c r="G3" s="45"/>
      <c r="H3" s="45"/>
      <c r="I3" s="45"/>
    </row>
    <row r="4" spans="1:9" s="3" customFormat="1" ht="15">
      <c r="A4" s="45"/>
      <c r="B4" s="239" t="s">
        <v>104</v>
      </c>
      <c r="C4" s="239"/>
      <c r="D4" s="49">
        <v>43831</v>
      </c>
      <c r="E4" s="262" t="s">
        <v>125</v>
      </c>
      <c r="F4" s="262"/>
      <c r="G4" s="262"/>
      <c r="H4" s="45"/>
      <c r="I4" s="45"/>
    </row>
    <row r="5" spans="1:9" ht="15">
      <c r="A5" s="45"/>
      <c r="B5" s="45"/>
      <c r="C5" s="45"/>
      <c r="D5" s="25"/>
      <c r="E5" s="45"/>
      <c r="F5" s="45"/>
      <c r="G5" s="45"/>
      <c r="H5" s="45"/>
      <c r="I5" s="45"/>
    </row>
    <row r="6" spans="1:9" ht="15">
      <c r="A6" s="45"/>
      <c r="B6" s="45"/>
      <c r="C6" s="45"/>
      <c r="D6" s="45"/>
      <c r="E6" s="45"/>
      <c r="F6" s="45"/>
      <c r="G6" s="45"/>
      <c r="H6" s="45"/>
      <c r="I6" s="45"/>
    </row>
    <row r="7" spans="1:9" ht="15">
      <c r="A7" s="45"/>
      <c r="B7" s="239" t="s">
        <v>105</v>
      </c>
      <c r="C7" s="239"/>
      <c r="D7" s="239"/>
      <c r="E7" s="239"/>
      <c r="F7" s="239"/>
      <c r="G7" s="239"/>
      <c r="H7" s="239"/>
      <c r="I7" s="45"/>
    </row>
    <row r="8" spans="1:9" s="3" customFormat="1" ht="15">
      <c r="A8" s="45"/>
      <c r="B8" s="239" t="s">
        <v>125</v>
      </c>
      <c r="C8" s="239"/>
      <c r="D8" s="239"/>
      <c r="E8" s="239"/>
      <c r="F8" s="239"/>
      <c r="G8" s="239"/>
      <c r="H8" s="239"/>
      <c r="I8" s="45"/>
    </row>
    <row r="9" spans="1:9" ht="15">
      <c r="A9" s="45"/>
      <c r="B9" s="239" t="s">
        <v>126</v>
      </c>
      <c r="C9" s="239"/>
      <c r="D9" s="239"/>
      <c r="E9" s="239"/>
      <c r="F9" s="239"/>
      <c r="G9" s="239"/>
      <c r="H9" s="239"/>
      <c r="I9" s="45"/>
    </row>
    <row r="10" spans="1:9" ht="15">
      <c r="A10" s="45"/>
      <c r="B10" s="110"/>
      <c r="C10" s="110"/>
      <c r="D10" s="110"/>
      <c r="E10" s="110"/>
      <c r="F10" s="110"/>
      <c r="G10" s="110"/>
      <c r="H10" s="110"/>
      <c r="I10" s="45"/>
    </row>
    <row r="11" spans="1:9" ht="15">
      <c r="A11" s="45"/>
      <c r="B11" s="110"/>
      <c r="C11" s="110"/>
      <c r="D11" s="110"/>
      <c r="E11" s="110"/>
      <c r="F11" s="111">
        <v>0.43</v>
      </c>
      <c r="G11" s="111">
        <v>0.36</v>
      </c>
      <c r="H11" s="111">
        <v>0.21</v>
      </c>
      <c r="I11" s="45"/>
    </row>
    <row r="12" spans="1:9" s="3" customFormat="1" ht="25.5">
      <c r="A12" s="39"/>
      <c r="B12" s="177" t="s">
        <v>267</v>
      </c>
      <c r="C12" s="177" t="s">
        <v>299</v>
      </c>
      <c r="D12" s="177" t="s">
        <v>96</v>
      </c>
      <c r="E12" s="177" t="s">
        <v>97</v>
      </c>
      <c r="F12" s="178" t="s">
        <v>83</v>
      </c>
      <c r="G12" s="178" t="s">
        <v>84</v>
      </c>
      <c r="H12" s="178" t="s">
        <v>85</v>
      </c>
      <c r="I12" s="39"/>
    </row>
    <row r="13" spans="1:9" ht="15">
      <c r="A13" s="45"/>
      <c r="B13" s="168" t="s">
        <v>84</v>
      </c>
      <c r="C13" s="169">
        <v>1098659516</v>
      </c>
      <c r="D13" s="168" t="s">
        <v>193</v>
      </c>
      <c r="E13" s="170">
        <v>144000</v>
      </c>
      <c r="F13" s="158">
        <v>0</v>
      </c>
      <c r="G13" s="158">
        <v>144000</v>
      </c>
      <c r="H13" s="158">
        <v>0</v>
      </c>
      <c r="I13" s="45"/>
    </row>
    <row r="14" spans="1:9" ht="15">
      <c r="A14" s="45"/>
      <c r="B14" s="168" t="s">
        <v>84</v>
      </c>
      <c r="C14" s="169">
        <v>91212857</v>
      </c>
      <c r="D14" s="168" t="s">
        <v>190</v>
      </c>
      <c r="E14" s="170">
        <v>230000</v>
      </c>
      <c r="F14" s="158">
        <v>0</v>
      </c>
      <c r="G14" s="158">
        <v>230000</v>
      </c>
      <c r="H14" s="158">
        <v>0</v>
      </c>
      <c r="I14" s="45"/>
    </row>
    <row r="15" spans="1:9" ht="15">
      <c r="A15" s="45"/>
      <c r="B15" s="259" t="s">
        <v>278</v>
      </c>
      <c r="C15" s="259"/>
      <c r="D15" s="259"/>
      <c r="E15" s="171">
        <v>374000</v>
      </c>
      <c r="F15" s="157">
        <v>0</v>
      </c>
      <c r="G15" s="157">
        <v>374000</v>
      </c>
      <c r="H15" s="157">
        <v>0</v>
      </c>
      <c r="I15" s="45"/>
    </row>
    <row r="16" spans="1:9" ht="15">
      <c r="A16" s="45"/>
      <c r="B16" s="168" t="s">
        <v>255</v>
      </c>
      <c r="C16" s="172">
        <v>1102359393</v>
      </c>
      <c r="D16" s="173" t="s">
        <v>119</v>
      </c>
      <c r="E16" s="174">
        <v>314700</v>
      </c>
      <c r="F16" s="158">
        <v>135321</v>
      </c>
      <c r="G16" s="158">
        <v>113292</v>
      </c>
      <c r="H16" s="158">
        <v>66087</v>
      </c>
      <c r="I16" s="45"/>
    </row>
    <row r="17" spans="1:9" ht="15">
      <c r="A17" s="45"/>
      <c r="B17" s="168" t="s">
        <v>255</v>
      </c>
      <c r="C17" s="169">
        <v>63315148</v>
      </c>
      <c r="D17" s="168" t="s">
        <v>113</v>
      </c>
      <c r="E17" s="170">
        <v>619200</v>
      </c>
      <c r="F17" s="158">
        <v>266256</v>
      </c>
      <c r="G17" s="158">
        <v>222912</v>
      </c>
      <c r="H17" s="158">
        <v>130032</v>
      </c>
      <c r="I17" s="45"/>
    </row>
    <row r="18" spans="1:9" ht="15">
      <c r="A18" s="45"/>
      <c r="B18" s="168" t="s">
        <v>255</v>
      </c>
      <c r="C18" s="169">
        <v>37618859</v>
      </c>
      <c r="D18" s="168" t="s">
        <v>76</v>
      </c>
      <c r="E18" s="170">
        <v>127500</v>
      </c>
      <c r="F18" s="158">
        <v>54825</v>
      </c>
      <c r="G18" s="158">
        <v>45900</v>
      </c>
      <c r="H18" s="158">
        <v>26775</v>
      </c>
      <c r="I18" s="45"/>
    </row>
    <row r="19" spans="1:9" ht="15">
      <c r="A19" s="45"/>
      <c r="B19" s="168" t="s">
        <v>255</v>
      </c>
      <c r="C19" s="169">
        <v>63536802</v>
      </c>
      <c r="D19" s="168" t="s">
        <v>215</v>
      </c>
      <c r="E19" s="170">
        <v>256600</v>
      </c>
      <c r="F19" s="158">
        <v>110338</v>
      </c>
      <c r="G19" s="158">
        <v>92376</v>
      </c>
      <c r="H19" s="158">
        <v>53886</v>
      </c>
      <c r="I19" s="45"/>
    </row>
    <row r="20" spans="1:8" ht="15">
      <c r="A20" s="45"/>
      <c r="B20" s="259" t="s">
        <v>302</v>
      </c>
      <c r="C20" s="259"/>
      <c r="D20" s="259"/>
      <c r="E20" s="171">
        <v>1318000</v>
      </c>
      <c r="F20" s="157">
        <v>566740</v>
      </c>
      <c r="G20" s="157">
        <v>474480</v>
      </c>
      <c r="H20" s="157">
        <v>276780</v>
      </c>
    </row>
    <row r="21" spans="1:9" ht="15">
      <c r="A21" s="45"/>
      <c r="B21" s="168"/>
      <c r="C21" s="168"/>
      <c r="D21" s="168"/>
      <c r="E21" s="168"/>
      <c r="F21" s="68"/>
      <c r="G21" s="68"/>
      <c r="H21" s="68"/>
      <c r="I21" s="45"/>
    </row>
    <row r="22" spans="1:9" ht="15">
      <c r="A22" s="45"/>
      <c r="B22" s="260" t="s">
        <v>6</v>
      </c>
      <c r="C22" s="260"/>
      <c r="D22" s="260"/>
      <c r="E22" s="175">
        <v>1692000</v>
      </c>
      <c r="F22" s="175">
        <v>566740</v>
      </c>
      <c r="G22" s="175">
        <v>848480</v>
      </c>
      <c r="H22" s="175">
        <v>276780</v>
      </c>
      <c r="I22" s="45"/>
    </row>
    <row r="23" spans="1:9" ht="15">
      <c r="A23" s="45"/>
      <c r="B23" s="176"/>
      <c r="C23" s="176"/>
      <c r="D23" s="176"/>
      <c r="E23" s="176"/>
      <c r="F23" s="261">
        <v>1692000</v>
      </c>
      <c r="G23" s="261"/>
      <c r="H23" s="261"/>
      <c r="I23" s="45"/>
    </row>
    <row r="24" spans="1:9" ht="15">
      <c r="A24" s="45"/>
      <c r="B24" s="25"/>
      <c r="C24" s="25"/>
      <c r="D24" s="25"/>
      <c r="E24" s="25"/>
      <c r="F24" s="25"/>
      <c r="G24" s="25"/>
      <c r="H24" s="25"/>
      <c r="I24" s="45"/>
    </row>
    <row r="25" spans="1:9" ht="15">
      <c r="A25" s="45"/>
      <c r="B25" s="25"/>
      <c r="C25" s="25"/>
      <c r="D25" s="25"/>
      <c r="E25" s="25"/>
      <c r="F25" s="25"/>
      <c r="G25" s="25"/>
      <c r="H25" s="25"/>
      <c r="I25" s="45"/>
    </row>
  </sheetData>
  <sheetProtection/>
  <mergeCells count="9">
    <mergeCell ref="B9:H9"/>
    <mergeCell ref="B15:D15"/>
    <mergeCell ref="B20:D20"/>
    <mergeCell ref="B22:D22"/>
    <mergeCell ref="F23:H23"/>
    <mergeCell ref="B4:C4"/>
    <mergeCell ref="E4:G4"/>
    <mergeCell ref="B7:H7"/>
    <mergeCell ref="B8:H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4">
      <selection activeCell="E12" sqref="E12"/>
    </sheetView>
  </sheetViews>
  <sheetFormatPr defaultColWidth="26.28125" defaultRowHeight="15"/>
  <cols>
    <col min="1" max="1" width="5.00390625" style="5" customWidth="1"/>
    <col min="2" max="2" width="7.140625" style="5" customWidth="1"/>
    <col min="3" max="3" width="12.57421875" style="5" customWidth="1"/>
    <col min="4" max="4" width="20.7109375" style="5" bestFit="1" customWidth="1"/>
    <col min="5" max="5" width="16.28125" style="5" bestFit="1" customWidth="1"/>
    <col min="6" max="6" width="20.140625" style="5" customWidth="1"/>
    <col min="7" max="7" width="17.28125" style="5" customWidth="1"/>
    <col min="8" max="8" width="11.8515625" style="5" customWidth="1"/>
    <col min="9" max="9" width="16.140625" style="5" customWidth="1"/>
    <col min="10" max="16384" width="26.28125" style="5" customWidth="1"/>
  </cols>
  <sheetData>
    <row r="1" spans="1:11" ht="15">
      <c r="A1"/>
      <c r="B1"/>
      <c r="C1"/>
      <c r="D1"/>
      <c r="E1"/>
      <c r="F1"/>
      <c r="G1"/>
      <c r="H1"/>
      <c r="I1"/>
      <c r="J1"/>
      <c r="K1"/>
    </row>
    <row r="2" spans="1:11" s="6" customFormat="1" ht="19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6" customFormat="1" ht="19.5" customHeight="1">
      <c r="A3" s="45"/>
      <c r="B3" s="45"/>
      <c r="C3" s="239" t="s">
        <v>105</v>
      </c>
      <c r="D3" s="239"/>
      <c r="E3" s="239"/>
      <c r="F3" s="239"/>
      <c r="G3" s="239"/>
      <c r="H3" s="239"/>
      <c r="I3" s="239"/>
      <c r="J3" s="45"/>
      <c r="K3" s="45"/>
    </row>
    <row r="4" spans="1:11" s="6" customFormat="1" ht="19.5" customHeight="1">
      <c r="A4" s="45"/>
      <c r="B4" s="45"/>
      <c r="C4" s="239" t="s">
        <v>343</v>
      </c>
      <c r="D4" s="239"/>
      <c r="E4" s="239"/>
      <c r="F4" s="239"/>
      <c r="G4" s="239"/>
      <c r="H4" s="239"/>
      <c r="I4" s="239"/>
      <c r="J4" s="45"/>
      <c r="K4" s="45"/>
    </row>
    <row r="5" spans="1:11" s="6" customFormat="1" ht="19.5" customHeight="1">
      <c r="A5" s="45"/>
      <c r="B5" s="45"/>
      <c r="C5" s="239" t="s">
        <v>207</v>
      </c>
      <c r="D5" s="239"/>
      <c r="E5" s="239"/>
      <c r="F5" s="239"/>
      <c r="G5" s="239"/>
      <c r="H5" s="239"/>
      <c r="I5" s="239"/>
      <c r="J5" s="45"/>
      <c r="K5" s="45"/>
    </row>
    <row r="6" spans="1:11" s="6" customFormat="1" ht="19.5" customHeight="1">
      <c r="A6"/>
      <c r="B6"/>
      <c r="C6" s="40"/>
      <c r="D6" s="40"/>
      <c r="E6" s="40"/>
      <c r="F6" s="40"/>
      <c r="G6"/>
      <c r="H6"/>
      <c r="I6"/>
      <c r="J6"/>
      <c r="K6"/>
    </row>
    <row r="7" spans="1:11" s="6" customFormat="1" ht="19.5" customHeight="1">
      <c r="A7" s="264"/>
      <c r="B7" s="264"/>
      <c r="C7" s="264"/>
      <c r="D7" s="264"/>
      <c r="E7" s="264"/>
      <c r="F7" s="264"/>
      <c r="G7" s="26">
        <v>0.43</v>
      </c>
      <c r="H7" s="26">
        <v>0.36</v>
      </c>
      <c r="I7" s="26">
        <v>0.21</v>
      </c>
      <c r="J7"/>
      <c r="K7"/>
    </row>
    <row r="8" spans="1:11" s="6" customFormat="1" ht="19.5" customHeight="1">
      <c r="A8" s="72" t="s">
        <v>197</v>
      </c>
      <c r="B8" s="72" t="s">
        <v>263</v>
      </c>
      <c r="C8" s="167" t="s">
        <v>198</v>
      </c>
      <c r="D8" s="72" t="s">
        <v>22</v>
      </c>
      <c r="E8" s="72" t="s">
        <v>129</v>
      </c>
      <c r="F8" s="72" t="s">
        <v>199</v>
      </c>
      <c r="G8" s="72" t="s">
        <v>83</v>
      </c>
      <c r="H8" s="72" t="s">
        <v>84</v>
      </c>
      <c r="I8" s="72" t="s">
        <v>85</v>
      </c>
      <c r="J8" s="37"/>
      <c r="K8" s="37"/>
    </row>
    <row r="9" spans="1:11" s="6" customFormat="1" ht="19.5" customHeight="1">
      <c r="A9" s="161">
        <v>1</v>
      </c>
      <c r="B9" s="162" t="s">
        <v>256</v>
      </c>
      <c r="C9" s="161">
        <v>1102357910</v>
      </c>
      <c r="D9" s="163" t="s">
        <v>204</v>
      </c>
      <c r="E9" s="163" t="s">
        <v>205</v>
      </c>
      <c r="F9" s="164">
        <v>51392</v>
      </c>
      <c r="G9" s="165">
        <v>25696</v>
      </c>
      <c r="H9" s="165">
        <v>25696</v>
      </c>
      <c r="I9" s="165">
        <v>0</v>
      </c>
      <c r="J9" s="40"/>
      <c r="K9" s="40"/>
    </row>
    <row r="10" spans="1:11" s="6" customFormat="1" ht="19.5" customHeight="1">
      <c r="A10" s="161">
        <v>2</v>
      </c>
      <c r="B10" s="162" t="s">
        <v>255</v>
      </c>
      <c r="C10" s="161">
        <v>1102368527</v>
      </c>
      <c r="D10" s="163" t="s">
        <v>24</v>
      </c>
      <c r="E10" s="163" t="s">
        <v>268</v>
      </c>
      <c r="F10" s="164">
        <v>19783</v>
      </c>
      <c r="G10" s="165">
        <v>8507</v>
      </c>
      <c r="H10" s="165">
        <v>7122</v>
      </c>
      <c r="I10" s="165">
        <v>4154</v>
      </c>
      <c r="J10" s="40"/>
      <c r="K10" s="40"/>
    </row>
    <row r="11" spans="1:11" s="7" customFormat="1" ht="19.5" customHeight="1">
      <c r="A11" s="161"/>
      <c r="B11" s="263" t="s">
        <v>281</v>
      </c>
      <c r="C11" s="263"/>
      <c r="D11" s="263"/>
      <c r="E11" s="263"/>
      <c r="F11" s="119">
        <v>71175</v>
      </c>
      <c r="G11" s="166">
        <v>34203</v>
      </c>
      <c r="H11" s="166">
        <v>32818</v>
      </c>
      <c r="I11" s="166">
        <v>4154</v>
      </c>
      <c r="J11" s="40"/>
      <c r="K11" s="40"/>
    </row>
    <row r="12" spans="1:11" ht="17.25" customHeight="1">
      <c r="A12" s="161">
        <v>3</v>
      </c>
      <c r="B12" s="162" t="s">
        <v>255</v>
      </c>
      <c r="C12" s="161">
        <v>37723755</v>
      </c>
      <c r="D12" s="163" t="s">
        <v>201</v>
      </c>
      <c r="E12" s="163" t="s">
        <v>200</v>
      </c>
      <c r="F12" s="164">
        <v>21436</v>
      </c>
      <c r="G12" s="165">
        <v>9217</v>
      </c>
      <c r="H12" s="165">
        <v>7717</v>
      </c>
      <c r="I12" s="165">
        <v>4502</v>
      </c>
      <c r="J12" s="40"/>
      <c r="K12" s="40"/>
    </row>
    <row r="13" spans="1:11" ht="16.5">
      <c r="A13" s="161">
        <v>4</v>
      </c>
      <c r="B13" s="162" t="s">
        <v>255</v>
      </c>
      <c r="C13" s="161">
        <v>1098666668</v>
      </c>
      <c r="D13" s="163" t="s">
        <v>202</v>
      </c>
      <c r="E13" s="163" t="s">
        <v>203</v>
      </c>
      <c r="F13" s="164">
        <v>27480</v>
      </c>
      <c r="G13" s="165">
        <v>11816</v>
      </c>
      <c r="H13" s="165">
        <v>9893</v>
      </c>
      <c r="I13" s="165">
        <v>5771</v>
      </c>
      <c r="J13" s="40"/>
      <c r="K13" s="40"/>
    </row>
    <row r="14" spans="1:11" ht="17.25" customHeight="1">
      <c r="A14" s="161"/>
      <c r="B14" s="263" t="s">
        <v>278</v>
      </c>
      <c r="C14" s="263"/>
      <c r="D14" s="263"/>
      <c r="E14" s="263"/>
      <c r="F14" s="119">
        <v>48916</v>
      </c>
      <c r="G14" s="166">
        <v>21034</v>
      </c>
      <c r="H14" s="166">
        <v>17610</v>
      </c>
      <c r="I14" s="166">
        <v>10272</v>
      </c>
      <c r="J14" s="40"/>
      <c r="K14" s="40"/>
    </row>
    <row r="15" spans="1:11" ht="16.5">
      <c r="A15" s="161">
        <v>5</v>
      </c>
      <c r="B15" s="162" t="s">
        <v>84</v>
      </c>
      <c r="C15" s="161">
        <v>1098659516</v>
      </c>
      <c r="D15" s="163" t="s">
        <v>150</v>
      </c>
      <c r="E15" s="163" t="s">
        <v>146</v>
      </c>
      <c r="F15" s="164">
        <v>27480</v>
      </c>
      <c r="G15" s="165">
        <v>0</v>
      </c>
      <c r="H15" s="165">
        <v>27480</v>
      </c>
      <c r="I15" s="165">
        <v>0</v>
      </c>
      <c r="J15" s="40"/>
      <c r="K15" s="40"/>
    </row>
    <row r="16" spans="1:11" ht="16.5">
      <c r="A16" s="161">
        <v>6</v>
      </c>
      <c r="B16" s="162" t="s">
        <v>84</v>
      </c>
      <c r="C16" s="161">
        <v>1065908489</v>
      </c>
      <c r="D16" s="163" t="s">
        <v>223</v>
      </c>
      <c r="E16" s="163" t="s">
        <v>224</v>
      </c>
      <c r="F16" s="164">
        <v>19552</v>
      </c>
      <c r="G16" s="165">
        <v>0</v>
      </c>
      <c r="H16" s="165">
        <v>19552</v>
      </c>
      <c r="I16" s="165">
        <v>0</v>
      </c>
      <c r="J16" s="40"/>
      <c r="K16" s="40"/>
    </row>
    <row r="17" spans="1:11" ht="16.5">
      <c r="A17" s="161">
        <v>7</v>
      </c>
      <c r="B17" s="162" t="s">
        <v>84</v>
      </c>
      <c r="C17" s="161">
        <v>1095818630</v>
      </c>
      <c r="D17" s="163" t="s">
        <v>231</v>
      </c>
      <c r="E17" s="163" t="s">
        <v>232</v>
      </c>
      <c r="F17" s="164">
        <v>26411</v>
      </c>
      <c r="G17" s="165">
        <v>0</v>
      </c>
      <c r="H17" s="165">
        <v>26411</v>
      </c>
      <c r="I17" s="165">
        <v>0</v>
      </c>
      <c r="J17" s="40"/>
      <c r="K17" s="40"/>
    </row>
    <row r="18" spans="1:11" ht="16.5">
      <c r="A18" s="161"/>
      <c r="B18" s="263" t="s">
        <v>276</v>
      </c>
      <c r="C18" s="263"/>
      <c r="D18" s="263"/>
      <c r="E18" s="263"/>
      <c r="F18" s="119">
        <v>73443</v>
      </c>
      <c r="G18" s="166">
        <v>0</v>
      </c>
      <c r="H18" s="166">
        <v>73443</v>
      </c>
      <c r="I18" s="166">
        <v>0</v>
      </c>
      <c r="J18" s="40"/>
      <c r="K18" s="40"/>
    </row>
    <row r="19" spans="1:11" ht="16.5">
      <c r="A19" s="161">
        <v>8</v>
      </c>
      <c r="B19" s="162" t="s">
        <v>85</v>
      </c>
      <c r="C19" s="161">
        <v>38240459</v>
      </c>
      <c r="D19" s="163" t="s">
        <v>142</v>
      </c>
      <c r="E19" s="163" t="s">
        <v>141</v>
      </c>
      <c r="F19" s="119">
        <v>62876</v>
      </c>
      <c r="G19" s="166">
        <v>0</v>
      </c>
      <c r="H19" s="166">
        <v>0</v>
      </c>
      <c r="I19" s="166">
        <v>62876</v>
      </c>
      <c r="J19" s="40"/>
      <c r="K19" s="40"/>
    </row>
    <row r="20" spans="1:11" ht="16.5">
      <c r="A20" s="263" t="s">
        <v>206</v>
      </c>
      <c r="B20" s="263"/>
      <c r="C20" s="263"/>
      <c r="D20" s="263"/>
      <c r="E20" s="263"/>
      <c r="F20" s="119">
        <v>256410</v>
      </c>
      <c r="G20" s="119">
        <v>55237</v>
      </c>
      <c r="H20" s="119">
        <v>123871</v>
      </c>
      <c r="I20" s="119">
        <v>77303</v>
      </c>
      <c r="J20" s="40"/>
      <c r="K20" s="40"/>
    </row>
    <row r="21" spans="1:11" ht="16.5">
      <c r="A21" s="45"/>
      <c r="B21" s="45"/>
      <c r="C21" s="45"/>
      <c r="D21" s="45"/>
      <c r="E21" s="45"/>
      <c r="F21" s="45"/>
      <c r="G21" s="236">
        <v>256410</v>
      </c>
      <c r="H21" s="236"/>
      <c r="I21" s="236"/>
      <c r="J21" s="45"/>
      <c r="K21" s="45"/>
    </row>
  </sheetData>
  <sheetProtection/>
  <mergeCells count="9">
    <mergeCell ref="B11:E11"/>
    <mergeCell ref="B14:E14"/>
    <mergeCell ref="B18:E18"/>
    <mergeCell ref="A20:E20"/>
    <mergeCell ref="G21:I21"/>
    <mergeCell ref="C3:I3"/>
    <mergeCell ref="C4:I4"/>
    <mergeCell ref="C5:I5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9">
      <selection activeCell="C8" sqref="C8"/>
    </sheetView>
  </sheetViews>
  <sheetFormatPr defaultColWidth="11.421875" defaultRowHeight="15"/>
  <cols>
    <col min="1" max="1" width="7.140625" style="2" customWidth="1"/>
    <col min="2" max="2" width="41.421875" style="2" customWidth="1"/>
    <col min="3" max="3" width="35.421875" style="2" customWidth="1"/>
    <col min="4" max="4" width="11.57421875" style="2" customWidth="1"/>
    <col min="5" max="6" width="10.7109375" style="2" customWidth="1"/>
    <col min="7" max="16384" width="11.421875" style="2" customWidth="1"/>
  </cols>
  <sheetData>
    <row r="1" spans="1:7" ht="15">
      <c r="A1"/>
      <c r="B1"/>
      <c r="C1"/>
      <c r="D1"/>
      <c r="E1"/>
      <c r="F1"/>
      <c r="G1"/>
    </row>
    <row r="2" spans="1:7" ht="15.75">
      <c r="A2"/>
      <c r="B2" s="256" t="s">
        <v>313</v>
      </c>
      <c r="C2" s="256"/>
      <c r="D2" s="256"/>
      <c r="E2" s="256"/>
      <c r="F2" s="256"/>
      <c r="G2"/>
    </row>
    <row r="3" spans="1:7" s="42" customFormat="1" ht="16.5">
      <c r="A3" s="3"/>
      <c r="B3" s="153" t="s">
        <v>71</v>
      </c>
      <c r="C3" s="153" t="s">
        <v>77</v>
      </c>
      <c r="D3" s="41"/>
      <c r="E3" s="41"/>
      <c r="F3" s="41"/>
      <c r="G3" s="3"/>
    </row>
    <row r="4" spans="1:7" ht="16.5">
      <c r="A4"/>
      <c r="B4" s="15" t="s">
        <v>72</v>
      </c>
      <c r="C4" s="15">
        <v>63345721</v>
      </c>
      <c r="D4" s="265"/>
      <c r="E4" s="265"/>
      <c r="F4" s="265"/>
      <c r="G4"/>
    </row>
    <row r="5" spans="1:7" ht="15">
      <c r="A5"/>
      <c r="B5" s="8"/>
      <c r="C5" s="8"/>
      <c r="D5" s="265"/>
      <c r="E5" s="265"/>
      <c r="F5" s="265"/>
      <c r="G5"/>
    </row>
    <row r="6" spans="1:7" ht="16.5">
      <c r="A6"/>
      <c r="B6" s="235" t="s">
        <v>287</v>
      </c>
      <c r="C6" s="235"/>
      <c r="D6" s="265"/>
      <c r="E6" s="265"/>
      <c r="F6" s="265"/>
      <c r="G6"/>
    </row>
    <row r="7" spans="1:7" s="42" customFormat="1" ht="16.5">
      <c r="A7" s="3"/>
      <c r="B7" s="51" t="s">
        <v>73</v>
      </c>
      <c r="C7" s="72" t="s">
        <v>304</v>
      </c>
      <c r="D7" s="51" t="s">
        <v>83</v>
      </c>
      <c r="E7" s="51" t="s">
        <v>84</v>
      </c>
      <c r="F7" s="51" t="s">
        <v>85</v>
      </c>
      <c r="G7" s="3"/>
    </row>
    <row r="8" spans="1:7" ht="82.5">
      <c r="A8"/>
      <c r="B8" s="160" t="s">
        <v>305</v>
      </c>
      <c r="C8" s="152">
        <v>0</v>
      </c>
      <c r="D8" s="152">
        <v>0</v>
      </c>
      <c r="E8" s="152">
        <v>0</v>
      </c>
      <c r="F8" s="152">
        <v>0</v>
      </c>
      <c r="G8"/>
    </row>
    <row r="9" spans="1:7" ht="16.5">
      <c r="A9"/>
      <c r="B9" s="15" t="s">
        <v>78</v>
      </c>
      <c r="C9" s="101">
        <v>0</v>
      </c>
      <c r="D9" s="101">
        <v>0</v>
      </c>
      <c r="E9" s="101">
        <v>0</v>
      </c>
      <c r="F9" s="101">
        <v>0</v>
      </c>
      <c r="G9"/>
    </row>
    <row r="10" spans="1:7" ht="17.25" thickBot="1">
      <c r="A10"/>
      <c r="B10" s="148" t="s">
        <v>344</v>
      </c>
      <c r="C10"/>
      <c r="D10" s="266">
        <v>0</v>
      </c>
      <c r="E10" s="267"/>
      <c r="F10" s="268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.75">
      <c r="A15"/>
      <c r="B15" s="256" t="s">
        <v>345</v>
      </c>
      <c r="C15" s="256"/>
      <c r="D15" s="256"/>
      <c r="E15" s="256"/>
      <c r="F15" s="256"/>
      <c r="G15"/>
    </row>
    <row r="16" spans="1:7" s="42" customFormat="1" ht="16.5">
      <c r="A16" s="3"/>
      <c r="B16" s="153" t="s">
        <v>71</v>
      </c>
      <c r="C16" s="153" t="s">
        <v>114</v>
      </c>
      <c r="D16" s="269"/>
      <c r="E16" s="269"/>
      <c r="F16" s="269"/>
      <c r="G16" s="3"/>
    </row>
    <row r="17" spans="1:7" s="42" customFormat="1" ht="16.5">
      <c r="A17" s="3"/>
      <c r="B17" s="153" t="s">
        <v>72</v>
      </c>
      <c r="C17" s="153">
        <v>28239928</v>
      </c>
      <c r="D17" s="269"/>
      <c r="E17" s="269"/>
      <c r="F17" s="269"/>
      <c r="G17" s="3"/>
    </row>
    <row r="18" spans="1:7" s="42" customFormat="1" ht="16.5">
      <c r="A18" s="3"/>
      <c r="B18" s="270" t="s">
        <v>314</v>
      </c>
      <c r="C18" s="270"/>
      <c r="D18" s="155">
        <v>0.43</v>
      </c>
      <c r="E18" s="155">
        <v>0.36</v>
      </c>
      <c r="F18" s="155">
        <v>0.21</v>
      </c>
      <c r="G18" s="3"/>
    </row>
    <row r="19" spans="1:7" s="42" customFormat="1" ht="16.5">
      <c r="A19" s="3"/>
      <c r="B19" s="51" t="s">
        <v>73</v>
      </c>
      <c r="C19" s="51" t="s">
        <v>295</v>
      </c>
      <c r="D19" s="51" t="s">
        <v>83</v>
      </c>
      <c r="E19" s="51" t="s">
        <v>84</v>
      </c>
      <c r="F19" s="51" t="s">
        <v>85</v>
      </c>
      <c r="G19" s="3"/>
    </row>
    <row r="20" spans="1:7" ht="63.75">
      <c r="A20"/>
      <c r="B20" s="156" t="s">
        <v>315</v>
      </c>
      <c r="C20" s="157">
        <v>115956</v>
      </c>
      <c r="D20" s="158">
        <v>49861</v>
      </c>
      <c r="E20" s="158">
        <v>41744</v>
      </c>
      <c r="F20" s="158">
        <v>24351</v>
      </c>
      <c r="G20"/>
    </row>
    <row r="21" spans="1:7" ht="15">
      <c r="A21"/>
      <c r="B21" s="159" t="s">
        <v>316</v>
      </c>
      <c r="C21" s="157">
        <v>115956</v>
      </c>
      <c r="D21" s="157">
        <v>49861</v>
      </c>
      <c r="E21" s="157">
        <v>41744</v>
      </c>
      <c r="F21" s="157">
        <v>24351</v>
      </c>
      <c r="G21"/>
    </row>
    <row r="22" spans="1:7" ht="15">
      <c r="A22"/>
      <c r="B22" s="8"/>
      <c r="C22" s="8"/>
      <c r="D22" s="271">
        <v>115956</v>
      </c>
      <c r="E22" s="271"/>
      <c r="F22" s="271"/>
      <c r="G22"/>
    </row>
    <row r="23" spans="1:7" ht="15">
      <c r="A23"/>
      <c r="B23"/>
      <c r="C23"/>
      <c r="D23"/>
      <c r="E23"/>
      <c r="F23"/>
      <c r="G23"/>
    </row>
    <row r="24" spans="1:7" ht="15">
      <c r="A24"/>
      <c r="B24"/>
      <c r="C24"/>
      <c r="D24"/>
      <c r="E24"/>
      <c r="F24"/>
      <c r="G24"/>
    </row>
    <row r="25" spans="1:7" ht="15">
      <c r="A25"/>
      <c r="B25"/>
      <c r="C25"/>
      <c r="D25"/>
      <c r="E25"/>
      <c r="F25"/>
      <c r="G25"/>
    </row>
    <row r="26" spans="1:7" ht="15">
      <c r="A26"/>
      <c r="B26"/>
      <c r="C26"/>
      <c r="D26"/>
      <c r="E26"/>
      <c r="F26"/>
      <c r="G26"/>
    </row>
    <row r="27" spans="1:7" ht="15.75">
      <c r="A27"/>
      <c r="B27" s="256" t="s">
        <v>73</v>
      </c>
      <c r="C27" s="256"/>
      <c r="D27" s="256"/>
      <c r="E27" s="256"/>
      <c r="F27" s="256"/>
      <c r="G27"/>
    </row>
    <row r="28" spans="1:7" s="42" customFormat="1" ht="16.5">
      <c r="A28" s="3"/>
      <c r="B28" s="153" t="s">
        <v>71</v>
      </c>
      <c r="C28" s="154" t="s">
        <v>317</v>
      </c>
      <c r="D28" s="269"/>
      <c r="E28" s="269"/>
      <c r="F28" s="269"/>
      <c r="G28" s="3"/>
    </row>
    <row r="29" spans="1:7" s="42" customFormat="1" ht="16.5">
      <c r="A29" s="3"/>
      <c r="B29" s="153" t="s">
        <v>72</v>
      </c>
      <c r="C29" s="153"/>
      <c r="D29" s="269"/>
      <c r="E29" s="269"/>
      <c r="F29" s="269"/>
      <c r="G29" s="3"/>
    </row>
    <row r="30" spans="1:7" s="42" customFormat="1" ht="16.5">
      <c r="A30" s="3"/>
      <c r="B30" s="270" t="s">
        <v>287</v>
      </c>
      <c r="C30" s="270"/>
      <c r="D30" s="155">
        <v>0.43</v>
      </c>
      <c r="E30" s="155">
        <v>0.36</v>
      </c>
      <c r="F30" s="155">
        <v>0.21</v>
      </c>
      <c r="G30" s="3"/>
    </row>
    <row r="31" spans="1:7" s="42" customFormat="1" ht="16.5">
      <c r="A31" s="3"/>
      <c r="B31" s="51" t="s">
        <v>73</v>
      </c>
      <c r="C31" s="72" t="s">
        <v>304</v>
      </c>
      <c r="D31" s="51" t="s">
        <v>83</v>
      </c>
      <c r="E31" s="51" t="s">
        <v>84</v>
      </c>
      <c r="F31" s="51" t="s">
        <v>85</v>
      </c>
      <c r="G31" s="3"/>
    </row>
    <row r="32" spans="1:7" s="42" customFormat="1" ht="51">
      <c r="A32" s="3"/>
      <c r="B32" s="151" t="s">
        <v>318</v>
      </c>
      <c r="C32" s="152">
        <v>521800</v>
      </c>
      <c r="D32" s="152">
        <v>224374</v>
      </c>
      <c r="E32" s="152">
        <v>187847</v>
      </c>
      <c r="F32" s="152">
        <v>109578</v>
      </c>
      <c r="G32" s="3"/>
    </row>
    <row r="33" spans="1:7" ht="16.5">
      <c r="A33"/>
      <c r="B33" s="15" t="s">
        <v>78</v>
      </c>
      <c r="C33" s="101">
        <v>521800</v>
      </c>
      <c r="D33" s="101">
        <v>224373</v>
      </c>
      <c r="E33" s="101">
        <v>187847</v>
      </c>
      <c r="F33" s="101">
        <v>109578</v>
      </c>
      <c r="G33"/>
    </row>
    <row r="34" spans="1:7" ht="16.5">
      <c r="A34"/>
      <c r="B34" s="8"/>
      <c r="C34" s="8"/>
      <c r="D34" s="236">
        <v>521799</v>
      </c>
      <c r="E34" s="236"/>
      <c r="F34" s="236"/>
      <c r="G34"/>
    </row>
    <row r="35" spans="1:7" ht="15">
      <c r="A35"/>
      <c r="B35"/>
      <c r="C35"/>
      <c r="D35"/>
      <c r="E35"/>
      <c r="F35"/>
      <c r="G35"/>
    </row>
    <row r="36" spans="1:7" ht="16.5">
      <c r="A36"/>
      <c r="B36" s="149" t="s">
        <v>71</v>
      </c>
      <c r="C36" s="121" t="s">
        <v>317</v>
      </c>
      <c r="D36" s="26">
        <v>0.43</v>
      </c>
      <c r="E36" s="26">
        <v>0.36</v>
      </c>
      <c r="F36" s="26">
        <v>0.21</v>
      </c>
      <c r="G36"/>
    </row>
    <row r="37" spans="1:7" ht="16.5">
      <c r="A37"/>
      <c r="B37" s="121" t="s">
        <v>73</v>
      </c>
      <c r="C37" s="150" t="s">
        <v>304</v>
      </c>
      <c r="D37" s="121" t="s">
        <v>83</v>
      </c>
      <c r="E37" s="121" t="s">
        <v>84</v>
      </c>
      <c r="F37" s="121" t="s">
        <v>85</v>
      </c>
      <c r="G37"/>
    </row>
    <row r="38" spans="2:6" ht="25.5">
      <c r="B38" s="151" t="s">
        <v>319</v>
      </c>
      <c r="C38" s="152">
        <v>369787</v>
      </c>
      <c r="D38" s="152">
        <v>159008</v>
      </c>
      <c r="E38" s="152">
        <v>133123</v>
      </c>
      <c r="F38" s="152">
        <v>77655</v>
      </c>
    </row>
    <row r="39" spans="2:6" ht="16.5">
      <c r="B39" s="15" t="s">
        <v>78</v>
      </c>
      <c r="C39" s="101">
        <v>369787</v>
      </c>
      <c r="D39" s="101">
        <v>159008</v>
      </c>
      <c r="E39" s="101">
        <v>133123</v>
      </c>
      <c r="F39" s="101">
        <v>77655</v>
      </c>
    </row>
    <row r="40" spans="2:6" ht="16.5">
      <c r="B40" s="8"/>
      <c r="C40" s="8"/>
      <c r="D40" s="236">
        <v>369787</v>
      </c>
      <c r="E40" s="236"/>
      <c r="F40" s="236"/>
    </row>
  </sheetData>
  <sheetProtection/>
  <mergeCells count="13">
    <mergeCell ref="D40:F40"/>
    <mergeCell ref="B30:C30"/>
    <mergeCell ref="B15:F15"/>
    <mergeCell ref="D16:F17"/>
    <mergeCell ref="B18:C18"/>
    <mergeCell ref="D22:F22"/>
    <mergeCell ref="D34:F34"/>
    <mergeCell ref="B2:F2"/>
    <mergeCell ref="D4:F6"/>
    <mergeCell ref="B6:C6"/>
    <mergeCell ref="D10:F10"/>
    <mergeCell ref="B27:F27"/>
    <mergeCell ref="D28:F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16.7109375" style="0" customWidth="1"/>
    <col min="2" max="2" width="12.28125" style="0" bestFit="1" customWidth="1"/>
    <col min="3" max="3" width="8.7109375" style="0" customWidth="1"/>
    <col min="4" max="4" width="8.140625" style="0" bestFit="1" customWidth="1"/>
    <col min="5" max="5" width="10.8515625" style="0" bestFit="1" customWidth="1"/>
    <col min="7" max="8" width="10.8515625" style="0" customWidth="1"/>
  </cols>
  <sheetData>
    <row r="3" ht="15">
      <c r="C3" s="9"/>
    </row>
    <row r="8" spans="1:8" ht="15">
      <c r="A8" s="229" t="s">
        <v>73</v>
      </c>
      <c r="B8" s="229" t="s">
        <v>82</v>
      </c>
      <c r="C8" s="230" t="s">
        <v>347</v>
      </c>
      <c r="D8" s="231"/>
      <c r="E8" s="231"/>
      <c r="F8" s="231"/>
      <c r="G8" s="232"/>
      <c r="H8" s="233" t="s">
        <v>349</v>
      </c>
    </row>
    <row r="9" spans="1:8" ht="27">
      <c r="A9" s="229"/>
      <c r="B9" s="229"/>
      <c r="C9" s="194" t="s">
        <v>348</v>
      </c>
      <c r="D9" s="194" t="s">
        <v>11</v>
      </c>
      <c r="E9" s="197" t="s">
        <v>351</v>
      </c>
      <c r="F9" s="193" t="s">
        <v>306</v>
      </c>
      <c r="G9" s="193" t="s">
        <v>352</v>
      </c>
      <c r="H9" s="234"/>
    </row>
    <row r="10" spans="1:8" ht="15">
      <c r="A10" s="1" t="s">
        <v>350</v>
      </c>
      <c r="B10" s="14">
        <v>4610968</v>
      </c>
      <c r="C10" s="14">
        <f>B10*4%</f>
        <v>184438.72</v>
      </c>
      <c r="D10" s="14">
        <f>B10*4%</f>
        <v>184438.72</v>
      </c>
      <c r="E10" s="14">
        <f>B10*1%</f>
        <v>46109.68</v>
      </c>
      <c r="F10" s="14">
        <f>B10*1%+160848</f>
        <v>206957.68</v>
      </c>
      <c r="G10" s="14">
        <v>92000</v>
      </c>
      <c r="H10" s="196">
        <f>B10-C10-D10-E10-F10-G10</f>
        <v>3897023.2000000007</v>
      </c>
    </row>
    <row r="11" spans="1:8" ht="15">
      <c r="A11" s="1" t="s">
        <v>354</v>
      </c>
      <c r="B11" s="14">
        <v>4467992</v>
      </c>
      <c r="C11" s="14"/>
      <c r="D11" s="14"/>
      <c r="E11" s="14"/>
      <c r="F11" s="14"/>
      <c r="G11" s="14"/>
      <c r="H11" s="196">
        <v>4467992</v>
      </c>
    </row>
    <row r="12" spans="1:8" ht="15">
      <c r="A12" s="1" t="s">
        <v>355</v>
      </c>
      <c r="B12" s="14">
        <v>1787197</v>
      </c>
      <c r="C12" s="14"/>
      <c r="D12" s="14"/>
      <c r="E12" s="14"/>
      <c r="F12" s="14"/>
      <c r="G12" s="14"/>
      <c r="H12" s="196">
        <v>1787197</v>
      </c>
    </row>
    <row r="13" spans="1:8" ht="15">
      <c r="A13" s="195" t="s">
        <v>6</v>
      </c>
      <c r="B13" s="14">
        <f>B10+B11+B12</f>
        <v>10866157</v>
      </c>
      <c r="C13" s="14">
        <f>SUM(C10)</f>
        <v>184438.72</v>
      </c>
      <c r="D13" s="14">
        <f>SUM(D10)</f>
        <v>184438.72</v>
      </c>
      <c r="E13" s="14">
        <f>SUM(E10)</f>
        <v>46109.68</v>
      </c>
      <c r="F13" s="14">
        <f>SUM(F10)</f>
        <v>206957.68</v>
      </c>
      <c r="G13" s="14">
        <f>SUM(G10)</f>
        <v>92000</v>
      </c>
      <c r="H13" s="196">
        <f>B13-C13-D13-E13-F13-G13</f>
        <v>10152212.2</v>
      </c>
    </row>
    <row r="14" ht="15">
      <c r="B14" s="192"/>
    </row>
    <row r="16" spans="1:8" ht="15">
      <c r="A16" s="229" t="s">
        <v>73</v>
      </c>
      <c r="B16" s="229" t="s">
        <v>82</v>
      </c>
      <c r="C16" s="230" t="s">
        <v>347</v>
      </c>
      <c r="D16" s="231"/>
      <c r="E16" s="231"/>
      <c r="F16" s="231"/>
      <c r="G16" s="232"/>
      <c r="H16" s="233" t="s">
        <v>349</v>
      </c>
    </row>
    <row r="17" spans="1:8" ht="27">
      <c r="A17" s="229"/>
      <c r="B17" s="229"/>
      <c r="C17" s="194" t="s">
        <v>348</v>
      </c>
      <c r="D17" s="194" t="s">
        <v>11</v>
      </c>
      <c r="E17" s="197" t="s">
        <v>351</v>
      </c>
      <c r="F17" s="193" t="s">
        <v>306</v>
      </c>
      <c r="G17" s="193" t="s">
        <v>352</v>
      </c>
      <c r="H17" s="234"/>
    </row>
    <row r="18" spans="1:8" ht="15">
      <c r="A18" s="1" t="s">
        <v>350</v>
      </c>
      <c r="B18" s="14">
        <v>3535075</v>
      </c>
      <c r="C18" s="14">
        <f>B18*4%</f>
        <v>141403</v>
      </c>
      <c r="D18" s="14">
        <f>B18*4%</f>
        <v>141403</v>
      </c>
      <c r="E18" s="14">
        <f>B18*1%</f>
        <v>35350.75</v>
      </c>
      <c r="F18" s="14">
        <v>46110</v>
      </c>
      <c r="G18" s="14">
        <v>68000</v>
      </c>
      <c r="H18" s="196">
        <f>B18-C18-D18-E18-F18-G18</f>
        <v>3102808.25</v>
      </c>
    </row>
    <row r="19" spans="1:8" ht="15">
      <c r="A19" s="1" t="s">
        <v>353</v>
      </c>
      <c r="B19" s="14">
        <v>989821</v>
      </c>
      <c r="C19" s="14"/>
      <c r="D19" s="14"/>
      <c r="E19" s="14"/>
      <c r="F19" s="14"/>
      <c r="G19" s="14"/>
      <c r="H19" s="196">
        <f>B19-C19-D19-E19-F19-G19</f>
        <v>989821</v>
      </c>
    </row>
    <row r="20" spans="1:8" ht="15">
      <c r="A20" s="195" t="s">
        <v>6</v>
      </c>
      <c r="B20" s="14">
        <f aca="true" t="shared" si="0" ref="B20:H20">SUM(B18+B19)</f>
        <v>4524896</v>
      </c>
      <c r="C20" s="14">
        <f t="shared" si="0"/>
        <v>141403</v>
      </c>
      <c r="D20" s="14">
        <f t="shared" si="0"/>
        <v>141403</v>
      </c>
      <c r="E20" s="14">
        <f t="shared" si="0"/>
        <v>35350.75</v>
      </c>
      <c r="F20" s="14">
        <f t="shared" si="0"/>
        <v>46110</v>
      </c>
      <c r="G20" s="14">
        <f t="shared" si="0"/>
        <v>68000</v>
      </c>
      <c r="H20" s="14">
        <f t="shared" si="0"/>
        <v>4092629.25</v>
      </c>
    </row>
    <row r="25" spans="1:8" ht="15">
      <c r="A25" s="229" t="s">
        <v>73</v>
      </c>
      <c r="B25" s="229" t="s">
        <v>82</v>
      </c>
      <c r="C25" s="230" t="s">
        <v>347</v>
      </c>
      <c r="D25" s="231"/>
      <c r="E25" s="231"/>
      <c r="F25" s="231"/>
      <c r="G25" s="232"/>
      <c r="H25" s="233" t="s">
        <v>349</v>
      </c>
    </row>
    <row r="26" spans="1:8" ht="27">
      <c r="A26" s="229"/>
      <c r="B26" s="229"/>
      <c r="C26" s="194" t="s">
        <v>348</v>
      </c>
      <c r="D26" s="194" t="s">
        <v>11</v>
      </c>
      <c r="E26" s="197" t="s">
        <v>351</v>
      </c>
      <c r="F26" s="193" t="s">
        <v>306</v>
      </c>
      <c r="G26" s="193" t="s">
        <v>352</v>
      </c>
      <c r="H26" s="234"/>
    </row>
    <row r="27" spans="1:8" ht="15">
      <c r="A27" s="1" t="s">
        <v>350</v>
      </c>
      <c r="B27" s="14">
        <v>3535075</v>
      </c>
      <c r="C27" s="14">
        <f>B27*4%</f>
        <v>141403</v>
      </c>
      <c r="D27" s="14">
        <f>B27*4%</f>
        <v>141403</v>
      </c>
      <c r="E27" s="14">
        <f>B27*1%</f>
        <v>35350.75</v>
      </c>
      <c r="F27" s="14">
        <v>46110</v>
      </c>
      <c r="G27" s="14">
        <v>68000</v>
      </c>
      <c r="H27" s="196">
        <f>B27-C27-D27-E27-F27-G27</f>
        <v>3102808.25</v>
      </c>
    </row>
    <row r="28" spans="1:8" ht="15">
      <c r="A28" s="1" t="s">
        <v>353</v>
      </c>
      <c r="B28" s="14">
        <v>989821</v>
      </c>
      <c r="C28" s="14"/>
      <c r="D28" s="14"/>
      <c r="E28" s="14"/>
      <c r="F28" s="14"/>
      <c r="G28" s="14"/>
      <c r="H28" s="196">
        <f>B28-C28-D28-E28-F28-G28</f>
        <v>989821</v>
      </c>
    </row>
    <row r="29" spans="1:8" ht="15">
      <c r="A29" s="195" t="s">
        <v>6</v>
      </c>
      <c r="B29" s="14">
        <f aca="true" t="shared" si="1" ref="B29:H29">SUM(B27+B28)</f>
        <v>4524896</v>
      </c>
      <c r="C29" s="14">
        <f t="shared" si="1"/>
        <v>141403</v>
      </c>
      <c r="D29" s="14">
        <f t="shared" si="1"/>
        <v>141403</v>
      </c>
      <c r="E29" s="14">
        <f t="shared" si="1"/>
        <v>35350.75</v>
      </c>
      <c r="F29" s="14">
        <f t="shared" si="1"/>
        <v>46110</v>
      </c>
      <c r="G29" s="14">
        <f t="shared" si="1"/>
        <v>68000</v>
      </c>
      <c r="H29" s="14">
        <f t="shared" si="1"/>
        <v>4092629.25</v>
      </c>
    </row>
  </sheetData>
  <sheetProtection/>
  <mergeCells count="12">
    <mergeCell ref="A25:A26"/>
    <mergeCell ref="B25:B26"/>
    <mergeCell ref="C25:G25"/>
    <mergeCell ref="H25:H26"/>
    <mergeCell ref="A8:A9"/>
    <mergeCell ref="B8:B9"/>
    <mergeCell ref="C8:G8"/>
    <mergeCell ref="H8:H9"/>
    <mergeCell ref="A16:A17"/>
    <mergeCell ref="B16:B17"/>
    <mergeCell ref="C16:G16"/>
    <mergeCell ref="H16:H1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1">
      <selection activeCell="C6" sqref="C6"/>
    </sheetView>
  </sheetViews>
  <sheetFormatPr defaultColWidth="11.421875" defaultRowHeight="15"/>
  <cols>
    <col min="3" max="3" width="26.421875" style="0" customWidth="1"/>
    <col min="4" max="4" width="24.00390625" style="0" customWidth="1"/>
    <col min="6" max="6" width="12.7109375" style="0" bestFit="1" customWidth="1"/>
    <col min="11" max="11" width="12.7109375" style="0" bestFit="1" customWidth="1"/>
    <col min="17" max="18" width="12.7109375" style="0" bestFit="1" customWidth="1"/>
  </cols>
  <sheetData>
    <row r="1" spans="3:24" ht="15" customHeight="1">
      <c r="C1" s="46"/>
      <c r="U1" s="17"/>
      <c r="V1" s="17"/>
      <c r="X1" s="17"/>
    </row>
    <row r="2" spans="3:24" ht="18"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U2" s="44"/>
      <c r="V2" s="44"/>
      <c r="W2" s="43"/>
      <c r="X2" s="44"/>
    </row>
    <row r="3" spans="3:24" ht="18">
      <c r="C3" s="227" t="s">
        <v>320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U3" s="44">
        <v>0.0509</v>
      </c>
      <c r="V3" s="44">
        <v>0</v>
      </c>
      <c r="W3" s="43" t="s">
        <v>307</v>
      </c>
      <c r="X3" s="44">
        <v>0.36</v>
      </c>
    </row>
    <row r="4" spans="3:24" ht="18">
      <c r="C4" s="228" t="s">
        <v>15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U4" s="44">
        <v>0.061</v>
      </c>
      <c r="V4" s="44">
        <v>0.1</v>
      </c>
      <c r="W4" s="43" t="s">
        <v>159</v>
      </c>
      <c r="X4" s="44">
        <v>0.21</v>
      </c>
    </row>
    <row r="5" spans="2:28" s="3" customFormat="1" ht="49.5">
      <c r="B5" s="70" t="s">
        <v>254</v>
      </c>
      <c r="C5" s="71" t="s">
        <v>22</v>
      </c>
      <c r="D5" s="71" t="s">
        <v>4</v>
      </c>
      <c r="E5" s="71" t="s">
        <v>211</v>
      </c>
      <c r="F5" s="72" t="s">
        <v>321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34" s="3" customFormat="1" ht="15">
      <c r="A6" s="11">
        <v>1</v>
      </c>
      <c r="B6" s="56" t="s">
        <v>255</v>
      </c>
      <c r="C6" s="10" t="s">
        <v>324</v>
      </c>
      <c r="D6" s="10" t="s">
        <v>325</v>
      </c>
      <c r="E6" s="57">
        <v>91707060</v>
      </c>
      <c r="F6" s="14">
        <v>3794348</v>
      </c>
      <c r="G6" s="14">
        <v>0</v>
      </c>
      <c r="H6" s="14">
        <v>0</v>
      </c>
      <c r="I6" s="14">
        <v>0</v>
      </c>
      <c r="J6" s="14">
        <v>521204</v>
      </c>
      <c r="K6" s="58">
        <v>30</v>
      </c>
      <c r="L6" s="14">
        <v>4315552</v>
      </c>
      <c r="M6" s="14">
        <v>172622</v>
      </c>
      <c r="N6" s="14">
        <v>172622</v>
      </c>
      <c r="O6" s="14">
        <v>43156</v>
      </c>
      <c r="P6" s="14">
        <v>280790</v>
      </c>
      <c r="Q6" s="14">
        <v>0</v>
      </c>
      <c r="R6" s="14">
        <v>669190</v>
      </c>
      <c r="S6" s="14">
        <v>3646362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2:19" ht="15">
      <c r="B7" s="56"/>
      <c r="C7" s="1" t="s">
        <v>18</v>
      </c>
      <c r="D7" s="10"/>
      <c r="E7" s="10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56"/>
      <c r="L7" s="61"/>
      <c r="M7" s="61"/>
      <c r="N7" s="61"/>
      <c r="O7" s="1"/>
      <c r="P7" s="14">
        <v>0</v>
      </c>
      <c r="Q7" s="14">
        <v>0</v>
      </c>
      <c r="R7" s="14">
        <v>0</v>
      </c>
      <c r="S7" s="61"/>
    </row>
    <row r="8" spans="1:19" ht="15">
      <c r="A8" s="11">
        <v>2</v>
      </c>
      <c r="B8" s="56" t="s">
        <v>255</v>
      </c>
      <c r="C8" s="10" t="s">
        <v>29</v>
      </c>
      <c r="D8" s="10" t="s">
        <v>53</v>
      </c>
      <c r="E8" s="13">
        <v>1102363125</v>
      </c>
      <c r="F8" s="14">
        <v>1005041</v>
      </c>
      <c r="G8" s="14">
        <v>0</v>
      </c>
      <c r="H8" s="14">
        <v>0</v>
      </c>
      <c r="I8" s="14">
        <v>0</v>
      </c>
      <c r="J8" s="14">
        <v>0</v>
      </c>
      <c r="K8" s="56">
        <v>30</v>
      </c>
      <c r="L8" s="14">
        <v>1005041</v>
      </c>
      <c r="M8" s="14">
        <v>40202</v>
      </c>
      <c r="N8" s="14">
        <v>40202</v>
      </c>
      <c r="O8" s="14">
        <v>0</v>
      </c>
      <c r="P8" s="14">
        <v>0</v>
      </c>
      <c r="Q8" s="14">
        <v>420540</v>
      </c>
      <c r="R8" s="14">
        <v>500943</v>
      </c>
      <c r="S8" s="14">
        <v>504097</v>
      </c>
    </row>
    <row r="9" spans="2:19" ht="15">
      <c r="B9" s="56"/>
      <c r="C9" s="1" t="s">
        <v>167</v>
      </c>
      <c r="D9" s="10"/>
      <c r="E9" s="10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56"/>
      <c r="L9" s="61"/>
      <c r="M9" s="61"/>
      <c r="N9" s="61"/>
      <c r="O9" s="61"/>
      <c r="P9" s="14">
        <v>0</v>
      </c>
      <c r="Q9" s="14">
        <v>0</v>
      </c>
      <c r="R9" s="14">
        <v>0</v>
      </c>
      <c r="S9" s="61"/>
    </row>
    <row r="10" spans="1:19" ht="15">
      <c r="A10" s="11">
        <v>3</v>
      </c>
      <c r="B10" s="56" t="s">
        <v>255</v>
      </c>
      <c r="C10" s="10" t="s">
        <v>26</v>
      </c>
      <c r="D10" s="10" t="s">
        <v>50</v>
      </c>
      <c r="E10" s="13">
        <v>37618859</v>
      </c>
      <c r="F10" s="14">
        <v>1053318</v>
      </c>
      <c r="G10" s="14">
        <v>0</v>
      </c>
      <c r="H10" s="14">
        <v>0</v>
      </c>
      <c r="I10" s="14">
        <v>0</v>
      </c>
      <c r="J10" s="14">
        <v>0</v>
      </c>
      <c r="K10" s="56">
        <v>30</v>
      </c>
      <c r="L10" s="14">
        <v>1053318</v>
      </c>
      <c r="M10" s="14">
        <v>42133</v>
      </c>
      <c r="N10" s="14">
        <v>42133</v>
      </c>
      <c r="O10" s="14">
        <v>0</v>
      </c>
      <c r="P10" s="14">
        <v>0</v>
      </c>
      <c r="Q10" s="14">
        <v>420474</v>
      </c>
      <c r="R10" s="14">
        <v>504739</v>
      </c>
      <c r="S10" s="14">
        <v>548579</v>
      </c>
    </row>
    <row r="11" spans="2:19" ht="15">
      <c r="B11" s="56"/>
      <c r="C11" s="1" t="s">
        <v>168</v>
      </c>
      <c r="D11" s="10"/>
      <c r="E11" s="10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56"/>
      <c r="L11" s="61"/>
      <c r="M11" s="61"/>
      <c r="N11" s="61"/>
      <c r="O11" s="61"/>
      <c r="P11" s="14">
        <v>0</v>
      </c>
      <c r="Q11" s="14">
        <v>0</v>
      </c>
      <c r="R11" s="14">
        <v>0</v>
      </c>
      <c r="S11" s="61"/>
    </row>
    <row r="12" spans="1:19" ht="15">
      <c r="A12" s="11">
        <v>4</v>
      </c>
      <c r="B12" s="56" t="s">
        <v>255</v>
      </c>
      <c r="C12" s="10" t="s">
        <v>32</v>
      </c>
      <c r="D12" s="10" t="s">
        <v>56</v>
      </c>
      <c r="E12" s="13">
        <v>63345721</v>
      </c>
      <c r="F12" s="14">
        <v>1053318</v>
      </c>
      <c r="G12" s="14">
        <v>0</v>
      </c>
      <c r="H12" s="14">
        <v>0</v>
      </c>
      <c r="I12" s="14">
        <v>0</v>
      </c>
      <c r="J12" s="14">
        <v>0</v>
      </c>
      <c r="K12" s="56">
        <v>30</v>
      </c>
      <c r="L12" s="14">
        <v>1053318</v>
      </c>
      <c r="M12" s="14">
        <v>42133</v>
      </c>
      <c r="N12" s="14">
        <v>42133</v>
      </c>
      <c r="O12" s="14">
        <v>0</v>
      </c>
      <c r="P12" s="14">
        <v>0</v>
      </c>
      <c r="Q12" s="14">
        <v>399877</v>
      </c>
      <c r="R12" s="14">
        <v>484142</v>
      </c>
      <c r="S12" s="14">
        <v>569176</v>
      </c>
    </row>
    <row r="13" spans="2:19" ht="15">
      <c r="B13" s="56"/>
      <c r="C13" s="1" t="s">
        <v>5</v>
      </c>
      <c r="D13" s="10"/>
      <c r="E13" s="10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56"/>
      <c r="L13" s="61"/>
      <c r="M13" s="61"/>
      <c r="N13" s="61"/>
      <c r="O13" s="1"/>
      <c r="P13" s="14">
        <v>0</v>
      </c>
      <c r="Q13" s="14">
        <v>0</v>
      </c>
      <c r="R13" s="14">
        <v>0</v>
      </c>
      <c r="S13" s="61"/>
    </row>
    <row r="14" spans="1:19" ht="15">
      <c r="A14" s="11">
        <v>5</v>
      </c>
      <c r="B14" s="56" t="s">
        <v>255</v>
      </c>
      <c r="C14" s="10" t="s">
        <v>24</v>
      </c>
      <c r="D14" s="10" t="s">
        <v>48</v>
      </c>
      <c r="E14" s="13">
        <v>1102368527</v>
      </c>
      <c r="F14" s="14">
        <v>1053318</v>
      </c>
      <c r="G14" s="14">
        <v>0</v>
      </c>
      <c r="H14" s="14">
        <v>0</v>
      </c>
      <c r="I14" s="14">
        <v>0</v>
      </c>
      <c r="J14" s="14">
        <v>0</v>
      </c>
      <c r="K14" s="56">
        <v>30</v>
      </c>
      <c r="L14" s="14">
        <v>1053318</v>
      </c>
      <c r="M14" s="14">
        <v>42133</v>
      </c>
      <c r="N14" s="14">
        <v>42133</v>
      </c>
      <c r="O14" s="14">
        <v>0</v>
      </c>
      <c r="P14" s="14">
        <v>0</v>
      </c>
      <c r="Q14" s="14">
        <v>300453</v>
      </c>
      <c r="R14" s="14">
        <v>384719</v>
      </c>
      <c r="S14" s="14">
        <v>668599</v>
      </c>
    </row>
    <row r="15" spans="2:19" ht="15">
      <c r="B15" s="56"/>
      <c r="C15" s="1" t="s">
        <v>169</v>
      </c>
      <c r="D15" s="10"/>
      <c r="E15" s="10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56"/>
      <c r="L15" s="61"/>
      <c r="M15" s="61"/>
      <c r="N15" s="61"/>
      <c r="O15" s="61"/>
      <c r="P15" s="14">
        <v>0</v>
      </c>
      <c r="Q15" s="14">
        <v>0</v>
      </c>
      <c r="R15" s="14">
        <v>0</v>
      </c>
      <c r="S15" s="61"/>
    </row>
    <row r="16" spans="1:19" ht="15">
      <c r="A16" s="11">
        <v>6</v>
      </c>
      <c r="B16" s="56" t="s">
        <v>255</v>
      </c>
      <c r="C16" s="1" t="s">
        <v>220</v>
      </c>
      <c r="D16" s="10" t="s">
        <v>221</v>
      </c>
      <c r="E16" s="13">
        <v>91350903</v>
      </c>
      <c r="F16" s="14">
        <v>1548997</v>
      </c>
      <c r="G16" s="14">
        <v>0</v>
      </c>
      <c r="H16" s="14">
        <v>188727</v>
      </c>
      <c r="I16" s="14">
        <v>0</v>
      </c>
      <c r="J16" s="14">
        <v>0</v>
      </c>
      <c r="K16" s="56">
        <v>30</v>
      </c>
      <c r="L16" s="14">
        <v>1737724</v>
      </c>
      <c r="M16" s="14">
        <v>61960</v>
      </c>
      <c r="N16" s="14">
        <v>61960</v>
      </c>
      <c r="O16" s="14">
        <v>15490</v>
      </c>
      <c r="P16" s="14">
        <v>277780</v>
      </c>
      <c r="Q16" s="14">
        <v>335265</v>
      </c>
      <c r="R16" s="14">
        <v>752454</v>
      </c>
      <c r="S16" s="14">
        <v>985270</v>
      </c>
    </row>
    <row r="17" spans="2:19" ht="15">
      <c r="B17" s="56"/>
      <c r="C17" s="1" t="s">
        <v>222</v>
      </c>
      <c r="D17" s="10"/>
      <c r="E17" s="10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56"/>
      <c r="L17" s="61"/>
      <c r="M17" s="61"/>
      <c r="N17" s="61"/>
      <c r="O17" s="14">
        <v>0</v>
      </c>
      <c r="P17" s="14">
        <v>0</v>
      </c>
      <c r="Q17" s="14">
        <v>0</v>
      </c>
      <c r="R17" s="14">
        <v>0</v>
      </c>
      <c r="S17" s="61"/>
    </row>
    <row r="18" spans="1:19" ht="15">
      <c r="A18" s="11">
        <v>7</v>
      </c>
      <c r="B18" s="56" t="s">
        <v>255</v>
      </c>
      <c r="C18" s="10" t="s">
        <v>39</v>
      </c>
      <c r="D18" s="10" t="s">
        <v>63</v>
      </c>
      <c r="E18" s="13">
        <v>1098709004</v>
      </c>
      <c r="F18" s="14">
        <v>1548997</v>
      </c>
      <c r="G18" s="14">
        <v>0</v>
      </c>
      <c r="H18" s="14">
        <v>0</v>
      </c>
      <c r="I18" s="14">
        <v>0</v>
      </c>
      <c r="J18" s="14">
        <v>0</v>
      </c>
      <c r="K18" s="56">
        <v>30</v>
      </c>
      <c r="L18" s="14">
        <v>1548997</v>
      </c>
      <c r="M18" s="14">
        <v>61960</v>
      </c>
      <c r="N18" s="14">
        <v>61960</v>
      </c>
      <c r="O18" s="14">
        <v>15490</v>
      </c>
      <c r="P18" s="14">
        <v>0</v>
      </c>
      <c r="Q18" s="14">
        <v>428575</v>
      </c>
      <c r="R18" s="14">
        <v>567984</v>
      </c>
      <c r="S18" s="14">
        <v>981013</v>
      </c>
    </row>
    <row r="19" spans="2:19" ht="15">
      <c r="B19" s="56"/>
      <c r="C19" s="1" t="s">
        <v>170</v>
      </c>
      <c r="D19" s="10"/>
      <c r="E19" s="10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56"/>
      <c r="L19" s="61"/>
      <c r="M19" s="61"/>
      <c r="N19" s="61"/>
      <c r="O19" s="14">
        <v>0</v>
      </c>
      <c r="P19" s="14">
        <v>0</v>
      </c>
      <c r="Q19" s="14">
        <v>0</v>
      </c>
      <c r="R19" s="14">
        <v>0</v>
      </c>
      <c r="S19" s="61"/>
    </row>
    <row r="20" spans="1:19" ht="15">
      <c r="A20" s="11">
        <v>8</v>
      </c>
      <c r="B20" s="56" t="s">
        <v>255</v>
      </c>
      <c r="C20" s="10" t="s">
        <v>36</v>
      </c>
      <c r="D20" s="10" t="s">
        <v>60</v>
      </c>
      <c r="E20" s="13">
        <v>1102359393</v>
      </c>
      <c r="F20" s="14">
        <v>1239198</v>
      </c>
      <c r="G20" s="14">
        <v>0</v>
      </c>
      <c r="H20" s="14">
        <v>0</v>
      </c>
      <c r="I20" s="14">
        <v>0</v>
      </c>
      <c r="J20" s="14">
        <v>0</v>
      </c>
      <c r="K20" s="56">
        <v>30</v>
      </c>
      <c r="L20" s="14">
        <v>1239198</v>
      </c>
      <c r="M20" s="14">
        <v>49568</v>
      </c>
      <c r="N20" s="14">
        <v>49568</v>
      </c>
      <c r="O20" s="14">
        <v>0</v>
      </c>
      <c r="P20" s="14">
        <v>0</v>
      </c>
      <c r="Q20" s="14">
        <v>574323</v>
      </c>
      <c r="R20" s="14">
        <v>673459</v>
      </c>
      <c r="S20" s="14">
        <v>565738</v>
      </c>
    </row>
    <row r="21" spans="2:19" ht="15">
      <c r="B21" s="56"/>
      <c r="C21" s="1" t="s">
        <v>19</v>
      </c>
      <c r="D21" s="10"/>
      <c r="E21" s="10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56"/>
      <c r="L21" s="61"/>
      <c r="M21" s="61"/>
      <c r="N21" s="61"/>
      <c r="O21" s="14">
        <v>0</v>
      </c>
      <c r="P21" s="14">
        <v>0</v>
      </c>
      <c r="Q21" s="14">
        <v>0</v>
      </c>
      <c r="R21" s="14">
        <v>0</v>
      </c>
      <c r="S21" s="61"/>
    </row>
    <row r="22" spans="1:19" ht="15">
      <c r="A22" s="11">
        <v>9</v>
      </c>
      <c r="B22" s="56" t="s">
        <v>255</v>
      </c>
      <c r="C22" s="10" t="s">
        <v>326</v>
      </c>
      <c r="D22" s="10" t="s">
        <v>327</v>
      </c>
      <c r="E22" s="57">
        <v>91505692</v>
      </c>
      <c r="F22" s="14">
        <v>2600369</v>
      </c>
      <c r="G22" s="14">
        <v>0</v>
      </c>
      <c r="H22" s="14">
        <v>0</v>
      </c>
      <c r="I22" s="14">
        <v>0</v>
      </c>
      <c r="J22" s="14">
        <v>0</v>
      </c>
      <c r="K22" s="58">
        <v>28</v>
      </c>
      <c r="L22" s="14">
        <v>2600369</v>
      </c>
      <c r="M22" s="14">
        <v>104015</v>
      </c>
      <c r="N22" s="14">
        <v>104015</v>
      </c>
      <c r="O22" s="14">
        <v>26004</v>
      </c>
      <c r="P22" s="14">
        <v>84280</v>
      </c>
      <c r="Q22" s="14">
        <v>0</v>
      </c>
      <c r="R22" s="14">
        <v>318313</v>
      </c>
      <c r="S22" s="14">
        <v>2282055</v>
      </c>
    </row>
    <row r="23" spans="2:19" ht="15">
      <c r="B23" s="56"/>
      <c r="C23" s="1" t="s">
        <v>158</v>
      </c>
      <c r="D23" s="10"/>
      <c r="E23" s="10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56"/>
      <c r="L23" s="61"/>
      <c r="M23" s="61"/>
      <c r="N23" s="61"/>
      <c r="O23" s="14">
        <v>0</v>
      </c>
      <c r="P23" s="14">
        <v>0</v>
      </c>
      <c r="Q23" s="14">
        <v>0</v>
      </c>
      <c r="R23" s="14">
        <v>0</v>
      </c>
      <c r="S23" s="61"/>
    </row>
    <row r="24" spans="1:19" ht="15">
      <c r="A24" s="11">
        <v>10</v>
      </c>
      <c r="B24" s="56" t="s">
        <v>255</v>
      </c>
      <c r="C24" s="10" t="s">
        <v>42</v>
      </c>
      <c r="D24" s="10" t="s">
        <v>66</v>
      </c>
      <c r="E24" s="13">
        <v>1102359029</v>
      </c>
      <c r="F24" s="14">
        <v>1053318</v>
      </c>
      <c r="G24" s="14">
        <v>0</v>
      </c>
      <c r="H24" s="14">
        <v>0</v>
      </c>
      <c r="I24" s="14">
        <v>0</v>
      </c>
      <c r="J24" s="14">
        <v>0</v>
      </c>
      <c r="K24" s="56">
        <v>30</v>
      </c>
      <c r="L24" s="14">
        <v>1053318</v>
      </c>
      <c r="M24" s="14">
        <v>42133</v>
      </c>
      <c r="N24" s="14">
        <v>42133</v>
      </c>
      <c r="O24" s="14">
        <v>0</v>
      </c>
      <c r="P24" s="14">
        <v>0</v>
      </c>
      <c r="Q24" s="14">
        <v>243787</v>
      </c>
      <c r="R24" s="14">
        <v>328052</v>
      </c>
      <c r="S24" s="14">
        <v>725266</v>
      </c>
    </row>
    <row r="25" spans="2:19" ht="15">
      <c r="B25" s="56"/>
      <c r="C25" s="1" t="s">
        <v>172</v>
      </c>
      <c r="D25" s="10"/>
      <c r="E25" s="10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56"/>
      <c r="L25" s="61"/>
      <c r="M25" s="61"/>
      <c r="N25" s="61"/>
      <c r="O25" s="14">
        <v>0</v>
      </c>
      <c r="P25" s="14">
        <v>0</v>
      </c>
      <c r="Q25" s="14">
        <v>0</v>
      </c>
      <c r="R25" s="14">
        <v>0</v>
      </c>
      <c r="S25" s="61"/>
    </row>
    <row r="26" spans="1:19" ht="15">
      <c r="A26" s="11">
        <v>11</v>
      </c>
      <c r="B26" s="56" t="s">
        <v>255</v>
      </c>
      <c r="C26" s="21" t="s">
        <v>137</v>
      </c>
      <c r="D26" s="21" t="s">
        <v>138</v>
      </c>
      <c r="E26" s="13">
        <v>1098695716</v>
      </c>
      <c r="F26" s="14">
        <v>1179278</v>
      </c>
      <c r="G26" s="14">
        <v>0</v>
      </c>
      <c r="H26" s="14">
        <v>0</v>
      </c>
      <c r="I26" s="14">
        <v>0</v>
      </c>
      <c r="J26" s="14">
        <v>0</v>
      </c>
      <c r="K26" s="56">
        <v>30</v>
      </c>
      <c r="L26" s="14">
        <v>1179278</v>
      </c>
      <c r="M26" s="14">
        <v>47171</v>
      </c>
      <c r="N26" s="14">
        <v>47171</v>
      </c>
      <c r="O26" s="14">
        <v>0</v>
      </c>
      <c r="P26" s="14">
        <v>0</v>
      </c>
      <c r="Q26" s="14">
        <v>345760</v>
      </c>
      <c r="R26" s="14">
        <v>440103</v>
      </c>
      <c r="S26" s="14">
        <v>739175</v>
      </c>
    </row>
    <row r="27" spans="2:19" ht="15">
      <c r="B27" s="56"/>
      <c r="C27" s="21" t="s">
        <v>173</v>
      </c>
      <c r="D27" s="10"/>
      <c r="E27" s="10"/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56"/>
      <c r="L27" s="61"/>
      <c r="M27" s="61"/>
      <c r="N27" s="61"/>
      <c r="O27" s="14">
        <v>0</v>
      </c>
      <c r="P27" s="14">
        <v>0</v>
      </c>
      <c r="Q27" s="14">
        <v>0</v>
      </c>
      <c r="R27" s="14">
        <v>0</v>
      </c>
      <c r="S27" s="61"/>
    </row>
    <row r="28" spans="1:19" ht="15">
      <c r="A28" s="11">
        <v>12</v>
      </c>
      <c r="B28" s="56" t="s">
        <v>255</v>
      </c>
      <c r="C28" s="10" t="s">
        <v>131</v>
      </c>
      <c r="D28" s="10" t="s">
        <v>132</v>
      </c>
      <c r="E28" s="13">
        <v>63353803</v>
      </c>
      <c r="F28" s="14">
        <v>2260534</v>
      </c>
      <c r="G28" s="14">
        <v>0</v>
      </c>
      <c r="H28" s="14">
        <v>0</v>
      </c>
      <c r="I28" s="14">
        <v>0</v>
      </c>
      <c r="J28" s="14">
        <v>0</v>
      </c>
      <c r="K28" s="56">
        <v>30</v>
      </c>
      <c r="L28" s="14">
        <v>2260534</v>
      </c>
      <c r="M28" s="14">
        <v>90421</v>
      </c>
      <c r="N28" s="14">
        <v>90421</v>
      </c>
      <c r="O28" s="14">
        <v>22605</v>
      </c>
      <c r="P28" s="14">
        <v>42140</v>
      </c>
      <c r="Q28" s="14">
        <v>525890</v>
      </c>
      <c r="R28" s="14">
        <v>771478</v>
      </c>
      <c r="S28" s="14">
        <v>1489056</v>
      </c>
    </row>
    <row r="29" spans="2:19" ht="15">
      <c r="B29" s="56"/>
      <c r="C29" s="10" t="s">
        <v>175</v>
      </c>
      <c r="D29" s="10"/>
      <c r="E29" s="10"/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56"/>
      <c r="L29" s="61"/>
      <c r="M29" s="61"/>
      <c r="N29" s="61"/>
      <c r="O29" s="14">
        <v>0</v>
      </c>
      <c r="P29" s="14">
        <v>0</v>
      </c>
      <c r="Q29" s="14">
        <v>0</v>
      </c>
      <c r="R29" s="14">
        <v>0</v>
      </c>
      <c r="S29" s="61"/>
    </row>
    <row r="30" spans="1:19" ht="15">
      <c r="A30" s="11">
        <v>13</v>
      </c>
      <c r="B30" s="56" t="s">
        <v>255</v>
      </c>
      <c r="C30" s="10" t="s">
        <v>27</v>
      </c>
      <c r="D30" s="10" t="s">
        <v>51</v>
      </c>
      <c r="E30" s="13">
        <v>37541756</v>
      </c>
      <c r="F30" s="14">
        <v>1053318</v>
      </c>
      <c r="G30" s="14">
        <v>0</v>
      </c>
      <c r="H30" s="14">
        <v>0</v>
      </c>
      <c r="I30" s="14">
        <v>0</v>
      </c>
      <c r="J30" s="14">
        <v>0</v>
      </c>
      <c r="K30" s="56">
        <v>30</v>
      </c>
      <c r="L30" s="14">
        <v>1053318</v>
      </c>
      <c r="M30" s="14">
        <v>42133</v>
      </c>
      <c r="N30" s="14">
        <v>42133</v>
      </c>
      <c r="O30" s="14">
        <v>0</v>
      </c>
      <c r="P30" s="14">
        <v>0</v>
      </c>
      <c r="Q30" s="14">
        <v>116077</v>
      </c>
      <c r="R30" s="14">
        <v>200342</v>
      </c>
      <c r="S30" s="14">
        <v>852976</v>
      </c>
    </row>
    <row r="31" spans="2:19" ht="15">
      <c r="B31" s="56"/>
      <c r="C31" s="1" t="s">
        <v>176</v>
      </c>
      <c r="D31" s="10"/>
      <c r="E31" s="10"/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56"/>
      <c r="L31" s="61"/>
      <c r="M31" s="61"/>
      <c r="N31" s="61"/>
      <c r="O31" s="14">
        <v>0</v>
      </c>
      <c r="P31" s="14">
        <v>0</v>
      </c>
      <c r="Q31" s="14">
        <v>0</v>
      </c>
      <c r="R31" s="14">
        <v>0</v>
      </c>
      <c r="S31" s="61"/>
    </row>
    <row r="32" spans="1:19" ht="15">
      <c r="A32" s="11">
        <v>14</v>
      </c>
      <c r="B32" s="56" t="s">
        <v>255</v>
      </c>
      <c r="C32" s="1" t="s">
        <v>282</v>
      </c>
      <c r="D32" s="10" t="s">
        <v>283</v>
      </c>
      <c r="E32" s="13">
        <v>37616324</v>
      </c>
      <c r="F32" s="14">
        <v>733312</v>
      </c>
      <c r="G32" s="14">
        <v>11870</v>
      </c>
      <c r="H32" s="14">
        <v>0</v>
      </c>
      <c r="I32" s="14">
        <v>44227</v>
      </c>
      <c r="J32" s="14">
        <v>0</v>
      </c>
      <c r="K32" s="56">
        <v>30</v>
      </c>
      <c r="L32" s="14">
        <v>789408</v>
      </c>
      <c r="M32" s="14">
        <v>29332</v>
      </c>
      <c r="N32" s="14">
        <v>29332</v>
      </c>
      <c r="O32" s="14">
        <v>0</v>
      </c>
      <c r="P32" s="14">
        <v>0</v>
      </c>
      <c r="Q32" s="14">
        <v>32914</v>
      </c>
      <c r="R32" s="14">
        <v>91579</v>
      </c>
      <c r="S32" s="14">
        <v>697830</v>
      </c>
    </row>
    <row r="33" spans="2:19" ht="15">
      <c r="B33" s="56"/>
      <c r="C33" s="1" t="s">
        <v>284</v>
      </c>
      <c r="D33" s="10"/>
      <c r="E33" s="10"/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56"/>
      <c r="L33" s="61"/>
      <c r="M33" s="61"/>
      <c r="N33" s="61"/>
      <c r="O33" s="14">
        <v>0</v>
      </c>
      <c r="P33" s="14">
        <v>0</v>
      </c>
      <c r="Q33" s="14">
        <v>0</v>
      </c>
      <c r="R33" s="14">
        <v>0</v>
      </c>
      <c r="S33" s="61"/>
    </row>
    <row r="34" spans="1:19" ht="15">
      <c r="A34" s="11">
        <v>15</v>
      </c>
      <c r="B34" s="56" t="s">
        <v>255</v>
      </c>
      <c r="C34" s="10" t="s">
        <v>34</v>
      </c>
      <c r="D34" s="10" t="s">
        <v>58</v>
      </c>
      <c r="E34" s="13">
        <v>1102362002</v>
      </c>
      <c r="F34" s="14">
        <v>1548997</v>
      </c>
      <c r="G34" s="14">
        <v>0</v>
      </c>
      <c r="H34" s="14">
        <v>0</v>
      </c>
      <c r="I34" s="14">
        <v>0</v>
      </c>
      <c r="J34" s="14">
        <v>0</v>
      </c>
      <c r="K34" s="56">
        <v>30</v>
      </c>
      <c r="L34" s="14">
        <v>1548997</v>
      </c>
      <c r="M34" s="14">
        <v>61960</v>
      </c>
      <c r="N34" s="14">
        <v>61960</v>
      </c>
      <c r="O34" s="14">
        <v>15490</v>
      </c>
      <c r="P34" s="14">
        <v>0</v>
      </c>
      <c r="Q34" s="14">
        <v>708075</v>
      </c>
      <c r="R34" s="14">
        <v>847484</v>
      </c>
      <c r="S34" s="14">
        <v>701513</v>
      </c>
    </row>
    <row r="35" spans="2:19" ht="15">
      <c r="B35" s="56"/>
      <c r="C35" s="1" t="s">
        <v>177</v>
      </c>
      <c r="D35" s="10"/>
      <c r="E35" s="10"/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56"/>
      <c r="L35" s="61"/>
      <c r="M35" s="61"/>
      <c r="N35" s="61"/>
      <c r="O35" s="14">
        <v>0</v>
      </c>
      <c r="P35" s="14">
        <v>0</v>
      </c>
      <c r="Q35" s="14">
        <v>0</v>
      </c>
      <c r="R35" s="14">
        <v>0</v>
      </c>
      <c r="S35" s="61"/>
    </row>
    <row r="36" spans="1:19" ht="15">
      <c r="A36" s="11">
        <v>16</v>
      </c>
      <c r="B36" s="56" t="s">
        <v>255</v>
      </c>
      <c r="C36" s="10" t="s">
        <v>328</v>
      </c>
      <c r="D36" s="10" t="s">
        <v>329</v>
      </c>
      <c r="E36" s="57">
        <v>91354663</v>
      </c>
      <c r="F36" s="14">
        <v>1856866</v>
      </c>
      <c r="G36" s="14">
        <v>0</v>
      </c>
      <c r="H36" s="14">
        <v>0</v>
      </c>
      <c r="I36" s="14">
        <v>0</v>
      </c>
      <c r="J36" s="14">
        <v>0</v>
      </c>
      <c r="K36" s="58">
        <v>23</v>
      </c>
      <c r="L36" s="14">
        <v>1856866</v>
      </c>
      <c r="M36" s="14">
        <v>74275</v>
      </c>
      <c r="N36" s="14">
        <v>74275</v>
      </c>
      <c r="O36" s="14">
        <v>18569</v>
      </c>
      <c r="P36" s="14">
        <v>0</v>
      </c>
      <c r="Q36" s="14">
        <v>0</v>
      </c>
      <c r="R36" s="14">
        <v>167118</v>
      </c>
      <c r="S36" s="14">
        <v>1689748</v>
      </c>
    </row>
    <row r="37" spans="2:19" ht="15">
      <c r="B37" s="56"/>
      <c r="C37" s="1" t="s">
        <v>16</v>
      </c>
      <c r="D37" s="10"/>
      <c r="E37" s="10"/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56"/>
      <c r="L37" s="61"/>
      <c r="M37" s="61"/>
      <c r="N37" s="61"/>
      <c r="O37" s="14">
        <v>0</v>
      </c>
      <c r="P37" s="14">
        <v>0</v>
      </c>
      <c r="Q37" s="14">
        <v>0</v>
      </c>
      <c r="R37" s="14">
        <v>0</v>
      </c>
      <c r="S37" s="61"/>
    </row>
    <row r="38" spans="1:19" ht="15">
      <c r="A38" s="11">
        <v>17</v>
      </c>
      <c r="B38" s="56" t="s">
        <v>255</v>
      </c>
      <c r="C38" s="10" t="s">
        <v>37</v>
      </c>
      <c r="D38" s="10" t="s">
        <v>61</v>
      </c>
      <c r="E38" s="13">
        <v>63472843</v>
      </c>
      <c r="F38" s="14">
        <v>1548997</v>
      </c>
      <c r="G38" s="14">
        <v>0</v>
      </c>
      <c r="H38" s="14">
        <v>0</v>
      </c>
      <c r="I38" s="14">
        <v>0</v>
      </c>
      <c r="J38" s="14">
        <v>0</v>
      </c>
      <c r="K38" s="56">
        <v>30</v>
      </c>
      <c r="L38" s="14">
        <v>1548997</v>
      </c>
      <c r="M38" s="14">
        <v>61960</v>
      </c>
      <c r="N38" s="14">
        <v>61960</v>
      </c>
      <c r="O38" s="14">
        <v>15490</v>
      </c>
      <c r="P38" s="14">
        <v>0</v>
      </c>
      <c r="Q38" s="14">
        <v>235935</v>
      </c>
      <c r="R38" s="14">
        <v>375344</v>
      </c>
      <c r="S38" s="14">
        <v>1173653</v>
      </c>
    </row>
    <row r="39" spans="2:19" ht="15">
      <c r="B39" s="56"/>
      <c r="C39" s="1" t="s">
        <v>178</v>
      </c>
      <c r="D39" s="10"/>
      <c r="E39" s="10"/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56"/>
      <c r="L39" s="61"/>
      <c r="M39" s="61"/>
      <c r="N39" s="61"/>
      <c r="O39" s="14">
        <v>0</v>
      </c>
      <c r="P39" s="14">
        <v>0</v>
      </c>
      <c r="Q39" s="14">
        <v>0</v>
      </c>
      <c r="R39" s="14">
        <v>0</v>
      </c>
      <c r="S39" s="61"/>
    </row>
    <row r="40" spans="1:19" ht="15">
      <c r="A40" s="11">
        <v>18</v>
      </c>
      <c r="B40" s="56" t="s">
        <v>255</v>
      </c>
      <c r="C40" s="1" t="s">
        <v>244</v>
      </c>
      <c r="D40" s="10" t="s">
        <v>245</v>
      </c>
      <c r="E40" s="13">
        <v>91354092</v>
      </c>
      <c r="F40" s="14">
        <v>1260644</v>
      </c>
      <c r="G40" s="14">
        <v>0</v>
      </c>
      <c r="H40" s="14">
        <v>0</v>
      </c>
      <c r="I40" s="14">
        <v>0</v>
      </c>
      <c r="J40" s="14">
        <v>0</v>
      </c>
      <c r="K40" s="58">
        <v>27</v>
      </c>
      <c r="L40" s="14">
        <v>1260644</v>
      </c>
      <c r="M40" s="14">
        <v>50426</v>
      </c>
      <c r="N40" s="14">
        <v>50426</v>
      </c>
      <c r="O40" s="14">
        <v>0</v>
      </c>
      <c r="P40" s="14">
        <v>0</v>
      </c>
      <c r="Q40" s="14">
        <v>189877</v>
      </c>
      <c r="R40" s="14">
        <v>290729</v>
      </c>
      <c r="S40" s="14">
        <v>969915</v>
      </c>
    </row>
    <row r="41" spans="2:19" ht="15">
      <c r="B41" s="56"/>
      <c r="C41" s="1" t="s">
        <v>246</v>
      </c>
      <c r="D41" s="10"/>
      <c r="E41" s="10"/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56"/>
      <c r="L41" s="61"/>
      <c r="M41" s="61"/>
      <c r="N41" s="61"/>
      <c r="O41" s="14">
        <v>0</v>
      </c>
      <c r="P41" s="14">
        <v>0</v>
      </c>
      <c r="Q41" s="14">
        <v>0</v>
      </c>
      <c r="R41" s="14">
        <v>0</v>
      </c>
      <c r="S41" s="61"/>
    </row>
    <row r="42" spans="1:19" ht="15">
      <c r="A42" s="11">
        <v>19</v>
      </c>
      <c r="B42" s="56" t="s">
        <v>255</v>
      </c>
      <c r="C42" s="10" t="s">
        <v>41</v>
      </c>
      <c r="D42" s="10" t="s">
        <v>65</v>
      </c>
      <c r="E42" s="13">
        <v>28239928</v>
      </c>
      <c r="F42" s="14">
        <v>1548997</v>
      </c>
      <c r="G42" s="14">
        <v>0</v>
      </c>
      <c r="H42" s="14">
        <v>0</v>
      </c>
      <c r="I42" s="14">
        <v>0</v>
      </c>
      <c r="J42" s="14">
        <v>0</v>
      </c>
      <c r="K42" s="56">
        <v>30</v>
      </c>
      <c r="L42" s="14">
        <v>1548997</v>
      </c>
      <c r="M42" s="14">
        <v>61960</v>
      </c>
      <c r="N42" s="14">
        <v>61960</v>
      </c>
      <c r="O42" s="14">
        <v>15490</v>
      </c>
      <c r="P42" s="14">
        <v>0</v>
      </c>
      <c r="Q42" s="14">
        <v>636666</v>
      </c>
      <c r="R42" s="14">
        <v>776075</v>
      </c>
      <c r="S42" s="14">
        <v>772922</v>
      </c>
    </row>
    <row r="43" spans="2:19" ht="15">
      <c r="B43" s="56"/>
      <c r="C43" s="1" t="s">
        <v>179</v>
      </c>
      <c r="D43" s="10"/>
      <c r="E43" s="10"/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56"/>
      <c r="L43" s="61"/>
      <c r="M43" s="61"/>
      <c r="N43" s="61"/>
      <c r="O43" s="14">
        <v>0</v>
      </c>
      <c r="P43" s="14">
        <v>0</v>
      </c>
      <c r="Q43" s="14">
        <v>0</v>
      </c>
      <c r="R43" s="14">
        <v>0</v>
      </c>
      <c r="S43" s="61"/>
    </row>
    <row r="44" spans="1:19" ht="15">
      <c r="A44" s="11">
        <v>20</v>
      </c>
      <c r="B44" s="56" t="s">
        <v>255</v>
      </c>
      <c r="C44" s="21" t="s">
        <v>144</v>
      </c>
      <c r="D44" s="10" t="s">
        <v>50</v>
      </c>
      <c r="E44" s="13">
        <v>37723755</v>
      </c>
      <c r="F44" s="14">
        <v>169986</v>
      </c>
      <c r="G44" s="14">
        <v>12582</v>
      </c>
      <c r="H44" s="14">
        <v>0</v>
      </c>
      <c r="I44" s="14">
        <v>0</v>
      </c>
      <c r="J44" s="14">
        <v>0</v>
      </c>
      <c r="K44" s="58">
        <v>6</v>
      </c>
      <c r="L44" s="14">
        <v>182568</v>
      </c>
      <c r="M44" s="14">
        <v>6799</v>
      </c>
      <c r="N44" s="14">
        <v>6799</v>
      </c>
      <c r="O44" s="14">
        <v>0</v>
      </c>
      <c r="P44" s="14">
        <v>0</v>
      </c>
      <c r="Q44" s="14">
        <v>105846</v>
      </c>
      <c r="R44" s="14">
        <v>119445</v>
      </c>
      <c r="S44" s="14">
        <v>63123</v>
      </c>
    </row>
    <row r="45" spans="2:19" ht="15">
      <c r="B45" s="56"/>
      <c r="C45" s="21" t="s">
        <v>136</v>
      </c>
      <c r="D45" s="10"/>
      <c r="E45" s="10"/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56"/>
      <c r="L45" s="61"/>
      <c r="M45" s="61"/>
      <c r="N45" s="61"/>
      <c r="O45" s="14">
        <v>0</v>
      </c>
      <c r="P45" s="14">
        <v>0</v>
      </c>
      <c r="Q45" s="14">
        <v>0</v>
      </c>
      <c r="R45" s="14">
        <v>0</v>
      </c>
      <c r="S45" s="61"/>
    </row>
    <row r="46" spans="1:19" ht="15">
      <c r="A46" s="11">
        <v>21</v>
      </c>
      <c r="B46" s="56" t="s">
        <v>255</v>
      </c>
      <c r="C46" s="21" t="s">
        <v>241</v>
      </c>
      <c r="D46" s="10" t="s">
        <v>242</v>
      </c>
      <c r="E46" s="13">
        <v>63518461</v>
      </c>
      <c r="F46" s="14">
        <v>1548997</v>
      </c>
      <c r="G46" s="14">
        <v>12582</v>
      </c>
      <c r="H46" s="14">
        <v>0</v>
      </c>
      <c r="I46" s="14">
        <v>0</v>
      </c>
      <c r="J46" s="14">
        <v>0</v>
      </c>
      <c r="K46" s="56">
        <v>30</v>
      </c>
      <c r="L46" s="14">
        <v>1561579</v>
      </c>
      <c r="M46" s="14">
        <v>61960</v>
      </c>
      <c r="N46" s="14">
        <v>61960</v>
      </c>
      <c r="O46" s="14">
        <v>15490</v>
      </c>
      <c r="P46" s="14">
        <v>0</v>
      </c>
      <c r="Q46" s="14">
        <v>76835</v>
      </c>
      <c r="R46" s="14">
        <v>216244</v>
      </c>
      <c r="S46" s="14">
        <v>1345335</v>
      </c>
    </row>
    <row r="47" spans="2:19" ht="15">
      <c r="B47" s="56"/>
      <c r="C47" s="21" t="s">
        <v>243</v>
      </c>
      <c r="D47" s="10"/>
      <c r="E47" s="10"/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56"/>
      <c r="L47" s="61"/>
      <c r="M47" s="61"/>
      <c r="N47" s="61"/>
      <c r="O47" s="14">
        <v>0</v>
      </c>
      <c r="P47" s="14">
        <v>0</v>
      </c>
      <c r="Q47" s="14">
        <v>0</v>
      </c>
      <c r="R47" s="14">
        <v>0</v>
      </c>
      <c r="S47" s="61"/>
    </row>
    <row r="48" spans="1:19" ht="15">
      <c r="A48" s="11">
        <v>22</v>
      </c>
      <c r="B48" s="56" t="s">
        <v>255</v>
      </c>
      <c r="C48" s="21" t="s">
        <v>247</v>
      </c>
      <c r="D48" s="10" t="s">
        <v>249</v>
      </c>
      <c r="E48" s="13">
        <v>37617340</v>
      </c>
      <c r="F48" s="14">
        <v>1548997</v>
      </c>
      <c r="G48" s="14">
        <v>11870</v>
      </c>
      <c r="H48" s="14">
        <v>0</v>
      </c>
      <c r="I48" s="14">
        <v>0</v>
      </c>
      <c r="J48" s="14">
        <v>0</v>
      </c>
      <c r="K48" s="56">
        <v>30</v>
      </c>
      <c r="L48" s="14">
        <v>1560867</v>
      </c>
      <c r="M48" s="14">
        <v>61960</v>
      </c>
      <c r="N48" s="14">
        <v>61960</v>
      </c>
      <c r="O48" s="14">
        <v>15490</v>
      </c>
      <c r="P48" s="14">
        <v>0</v>
      </c>
      <c r="Q48" s="14">
        <v>334835</v>
      </c>
      <c r="R48" s="14">
        <v>474244</v>
      </c>
      <c r="S48" s="14">
        <v>1086623</v>
      </c>
    </row>
    <row r="49" spans="2:19" ht="15">
      <c r="B49" s="56"/>
      <c r="C49" s="21" t="s">
        <v>248</v>
      </c>
      <c r="D49" s="10"/>
      <c r="E49" s="10"/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56"/>
      <c r="L49" s="61"/>
      <c r="M49" s="61"/>
      <c r="N49" s="61"/>
      <c r="O49" s="14">
        <v>0</v>
      </c>
      <c r="P49" s="14">
        <v>0</v>
      </c>
      <c r="Q49" s="14">
        <v>0</v>
      </c>
      <c r="R49" s="14">
        <v>0</v>
      </c>
      <c r="S49" s="61"/>
    </row>
    <row r="50" spans="1:19" ht="15">
      <c r="A50" s="11">
        <v>23</v>
      </c>
      <c r="B50" s="56" t="s">
        <v>255</v>
      </c>
      <c r="C50" s="10" t="s">
        <v>43</v>
      </c>
      <c r="D50" s="10" t="s">
        <v>67</v>
      </c>
      <c r="E50" s="13">
        <v>63315148</v>
      </c>
      <c r="F50" s="14">
        <v>1053318</v>
      </c>
      <c r="G50" s="14">
        <v>0</v>
      </c>
      <c r="H50" s="14">
        <v>0</v>
      </c>
      <c r="I50" s="14">
        <v>0</v>
      </c>
      <c r="J50" s="14">
        <v>0</v>
      </c>
      <c r="K50" s="56">
        <v>30</v>
      </c>
      <c r="L50" s="14">
        <v>1053318</v>
      </c>
      <c r="M50" s="14">
        <v>42133</v>
      </c>
      <c r="N50" s="14">
        <v>42133</v>
      </c>
      <c r="O50" s="14">
        <v>0</v>
      </c>
      <c r="P50" s="14">
        <v>0</v>
      </c>
      <c r="Q50" s="14">
        <v>321101</v>
      </c>
      <c r="R50" s="14">
        <v>405366</v>
      </c>
      <c r="S50" s="14">
        <v>647952</v>
      </c>
    </row>
    <row r="51" spans="2:19" ht="15">
      <c r="B51" s="56"/>
      <c r="C51" s="1" t="s">
        <v>20</v>
      </c>
      <c r="D51" s="10"/>
      <c r="E51" s="10"/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56"/>
      <c r="L51" s="61"/>
      <c r="M51" s="61"/>
      <c r="N51" s="61"/>
      <c r="O51" s="14">
        <v>0</v>
      </c>
      <c r="P51" s="14">
        <v>0</v>
      </c>
      <c r="Q51" s="14">
        <v>0</v>
      </c>
      <c r="R51" s="14">
        <v>0</v>
      </c>
      <c r="S51" s="61"/>
    </row>
    <row r="52" spans="1:19" ht="15">
      <c r="A52" s="11">
        <v>24</v>
      </c>
      <c r="B52" s="56" t="s">
        <v>255</v>
      </c>
      <c r="C52" s="10" t="s">
        <v>330</v>
      </c>
      <c r="D52" s="10" t="s">
        <v>331</v>
      </c>
      <c r="E52" s="57">
        <v>63540883</v>
      </c>
      <c r="F52" s="14">
        <v>1291733</v>
      </c>
      <c r="G52" s="14">
        <v>0</v>
      </c>
      <c r="H52" s="14">
        <v>0</v>
      </c>
      <c r="I52" s="14">
        <v>0</v>
      </c>
      <c r="J52" s="14">
        <v>0</v>
      </c>
      <c r="K52" s="58">
        <v>16</v>
      </c>
      <c r="L52" s="14">
        <v>1291733</v>
      </c>
      <c r="M52" s="14">
        <v>51669</v>
      </c>
      <c r="N52" s="14">
        <v>51669</v>
      </c>
      <c r="O52" s="14">
        <v>12917</v>
      </c>
      <c r="P52" s="14">
        <v>0</v>
      </c>
      <c r="Q52" s="14">
        <v>0</v>
      </c>
      <c r="R52" s="14">
        <v>116256</v>
      </c>
      <c r="S52" s="14">
        <v>1175477</v>
      </c>
    </row>
    <row r="53" spans="2:19" ht="15">
      <c r="B53" s="56"/>
      <c r="C53" s="1" t="s">
        <v>10</v>
      </c>
      <c r="D53" s="10"/>
      <c r="E53" s="10"/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56"/>
      <c r="L53" s="61"/>
      <c r="M53" s="61"/>
      <c r="N53" s="61"/>
      <c r="O53" s="14">
        <v>0</v>
      </c>
      <c r="P53" s="14">
        <v>0</v>
      </c>
      <c r="Q53" s="14">
        <v>0</v>
      </c>
      <c r="R53" s="14">
        <v>0</v>
      </c>
      <c r="S53" s="1"/>
    </row>
    <row r="54" spans="1:19" ht="15">
      <c r="A54" s="11">
        <v>25</v>
      </c>
      <c r="B54" s="56" t="s">
        <v>255</v>
      </c>
      <c r="C54" s="10" t="s">
        <v>332</v>
      </c>
      <c r="D54" s="10" t="s">
        <v>333</v>
      </c>
      <c r="E54" s="57">
        <v>1102356330</v>
      </c>
      <c r="F54" s="14">
        <v>1776133</v>
      </c>
      <c r="G54" s="14">
        <v>0</v>
      </c>
      <c r="H54" s="14">
        <v>0</v>
      </c>
      <c r="I54" s="14">
        <v>0</v>
      </c>
      <c r="J54" s="14">
        <v>0</v>
      </c>
      <c r="K54" s="58">
        <v>22</v>
      </c>
      <c r="L54" s="14">
        <v>1776133</v>
      </c>
      <c r="M54" s="14">
        <v>71045</v>
      </c>
      <c r="N54" s="14">
        <v>71045</v>
      </c>
      <c r="O54" s="14">
        <v>17761</v>
      </c>
      <c r="P54" s="14">
        <v>0</v>
      </c>
      <c r="Q54" s="14">
        <v>0</v>
      </c>
      <c r="R54" s="14">
        <v>159852</v>
      </c>
      <c r="S54" s="14">
        <v>1616281</v>
      </c>
    </row>
    <row r="55" spans="2:19" ht="15">
      <c r="B55" s="56"/>
      <c r="C55" s="1" t="s">
        <v>17</v>
      </c>
      <c r="D55" s="10"/>
      <c r="E55" s="10"/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56"/>
      <c r="L55" s="61"/>
      <c r="M55" s="61"/>
      <c r="N55" s="61"/>
      <c r="O55" s="14">
        <v>0</v>
      </c>
      <c r="P55" s="14">
        <v>0</v>
      </c>
      <c r="Q55" s="14">
        <v>0</v>
      </c>
      <c r="R55" s="14">
        <v>0</v>
      </c>
      <c r="S55" s="61"/>
    </row>
    <row r="56" spans="1:19" ht="15">
      <c r="A56" s="11">
        <v>26</v>
      </c>
      <c r="B56" s="56" t="s">
        <v>255</v>
      </c>
      <c r="C56" s="10" t="s">
        <v>31</v>
      </c>
      <c r="D56" s="10" t="s">
        <v>55</v>
      </c>
      <c r="E56" s="13">
        <v>1098651742</v>
      </c>
      <c r="F56" s="14">
        <v>1548997</v>
      </c>
      <c r="G56" s="14">
        <v>0</v>
      </c>
      <c r="H56" s="14">
        <v>0</v>
      </c>
      <c r="I56" s="14">
        <v>0</v>
      </c>
      <c r="J56" s="14">
        <v>0</v>
      </c>
      <c r="K56" s="56">
        <v>30</v>
      </c>
      <c r="L56" s="14">
        <v>1548997</v>
      </c>
      <c r="M56" s="14">
        <v>61960</v>
      </c>
      <c r="N56" s="14">
        <v>61960</v>
      </c>
      <c r="O56" s="14">
        <v>15490</v>
      </c>
      <c r="P56" s="14">
        <v>0</v>
      </c>
      <c r="Q56" s="14">
        <v>358485</v>
      </c>
      <c r="R56" s="14">
        <v>497894</v>
      </c>
      <c r="S56" s="14">
        <v>1051103</v>
      </c>
    </row>
    <row r="57" spans="2:19" ht="15">
      <c r="B57" s="56"/>
      <c r="C57" s="1" t="s">
        <v>182</v>
      </c>
      <c r="D57" s="10"/>
      <c r="E57" s="10"/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56"/>
      <c r="L57" s="61"/>
      <c r="M57" s="61"/>
      <c r="N57" s="61"/>
      <c r="O57" s="14">
        <v>0</v>
      </c>
      <c r="P57" s="14">
        <v>0</v>
      </c>
      <c r="Q57" s="14">
        <v>0</v>
      </c>
      <c r="R57" s="14">
        <v>0</v>
      </c>
      <c r="S57" s="61"/>
    </row>
    <row r="58" spans="1:19" ht="15">
      <c r="A58" s="11">
        <v>27</v>
      </c>
      <c r="B58" s="56" t="s">
        <v>255</v>
      </c>
      <c r="C58" s="22" t="s">
        <v>212</v>
      </c>
      <c r="D58" s="10" t="s">
        <v>213</v>
      </c>
      <c r="E58" s="13">
        <v>63327056</v>
      </c>
      <c r="F58" s="14">
        <v>2422000</v>
      </c>
      <c r="G58" s="14">
        <v>0</v>
      </c>
      <c r="H58" s="14">
        <v>0</v>
      </c>
      <c r="I58" s="14">
        <v>0</v>
      </c>
      <c r="J58" s="14">
        <v>0</v>
      </c>
      <c r="K58" s="56">
        <v>30</v>
      </c>
      <c r="L58" s="14">
        <v>2422000</v>
      </c>
      <c r="M58" s="14">
        <v>96880</v>
      </c>
      <c r="N58" s="14">
        <v>96880</v>
      </c>
      <c r="O58" s="14">
        <v>24220</v>
      </c>
      <c r="P58" s="14">
        <v>25800</v>
      </c>
      <c r="Q58" s="14">
        <v>0</v>
      </c>
      <c r="R58" s="14">
        <v>243780</v>
      </c>
      <c r="S58" s="14">
        <v>2178220</v>
      </c>
    </row>
    <row r="59" spans="2:19" ht="15">
      <c r="B59" s="56"/>
      <c r="C59" s="21" t="s">
        <v>216</v>
      </c>
      <c r="D59" s="10"/>
      <c r="E59" s="10"/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56"/>
      <c r="L59" s="61"/>
      <c r="M59" s="61"/>
      <c r="N59" s="61"/>
      <c r="O59" s="14">
        <v>0</v>
      </c>
      <c r="P59" s="14">
        <v>0</v>
      </c>
      <c r="Q59" s="14">
        <v>0</v>
      </c>
      <c r="R59" s="14">
        <v>0</v>
      </c>
      <c r="S59" s="61"/>
    </row>
    <row r="60" spans="1:19" ht="15">
      <c r="A60" s="11">
        <v>28</v>
      </c>
      <c r="B60" s="56" t="s">
        <v>255</v>
      </c>
      <c r="C60" s="21" t="s">
        <v>250</v>
      </c>
      <c r="D60" s="10" t="s">
        <v>251</v>
      </c>
      <c r="E60" s="13">
        <v>37617048</v>
      </c>
      <c r="F60" s="14">
        <v>1548997</v>
      </c>
      <c r="G60" s="14">
        <v>12582</v>
      </c>
      <c r="H60" s="14">
        <v>0</v>
      </c>
      <c r="I60" s="14">
        <v>0</v>
      </c>
      <c r="J60" s="14">
        <v>0</v>
      </c>
      <c r="K60" s="56">
        <v>30</v>
      </c>
      <c r="L60" s="14">
        <v>1561579</v>
      </c>
      <c r="M60" s="14">
        <v>61960</v>
      </c>
      <c r="N60" s="14">
        <v>61960</v>
      </c>
      <c r="O60" s="14">
        <v>15490</v>
      </c>
      <c r="P60" s="14">
        <v>0</v>
      </c>
      <c r="Q60" s="14">
        <v>69525</v>
      </c>
      <c r="R60" s="14">
        <v>208934</v>
      </c>
      <c r="S60" s="14">
        <v>1352645</v>
      </c>
    </row>
    <row r="61" spans="2:19" ht="15">
      <c r="B61" s="56"/>
      <c r="C61" s="21" t="s">
        <v>252</v>
      </c>
      <c r="D61" s="10"/>
      <c r="E61" s="10"/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56"/>
      <c r="L61" s="61"/>
      <c r="M61" s="61"/>
      <c r="N61" s="61"/>
      <c r="O61" s="14">
        <v>0</v>
      </c>
      <c r="P61" s="14">
        <v>0</v>
      </c>
      <c r="Q61" s="14">
        <v>0</v>
      </c>
      <c r="R61" s="14">
        <v>0</v>
      </c>
      <c r="S61" s="61"/>
    </row>
    <row r="62" spans="1:19" ht="15">
      <c r="A62" s="11">
        <v>29</v>
      </c>
      <c r="B62" s="56" t="s">
        <v>255</v>
      </c>
      <c r="C62" s="10" t="s">
        <v>46</v>
      </c>
      <c r="D62" s="10" t="s">
        <v>70</v>
      </c>
      <c r="E62" s="13">
        <v>63536802</v>
      </c>
      <c r="F62" s="14">
        <v>1548997</v>
      </c>
      <c r="G62" s="14">
        <v>0</v>
      </c>
      <c r="H62" s="14">
        <v>0</v>
      </c>
      <c r="I62" s="14">
        <v>0</v>
      </c>
      <c r="J62" s="14">
        <v>0</v>
      </c>
      <c r="K62" s="56">
        <v>30</v>
      </c>
      <c r="L62" s="14">
        <v>1548997</v>
      </c>
      <c r="M62" s="14">
        <v>61960</v>
      </c>
      <c r="N62" s="14">
        <v>61960</v>
      </c>
      <c r="O62" s="14">
        <v>15490</v>
      </c>
      <c r="P62" s="14">
        <v>0</v>
      </c>
      <c r="Q62" s="14">
        <v>709623</v>
      </c>
      <c r="R62" s="14">
        <v>849032</v>
      </c>
      <c r="S62" s="14">
        <v>699965</v>
      </c>
    </row>
    <row r="63" spans="2:19" ht="15">
      <c r="B63" s="56"/>
      <c r="C63" s="1" t="s">
        <v>188</v>
      </c>
      <c r="D63" s="10"/>
      <c r="E63" s="10"/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56"/>
      <c r="L63" s="61"/>
      <c r="M63" s="61"/>
      <c r="N63" s="61"/>
      <c r="O63" s="14">
        <v>0</v>
      </c>
      <c r="P63" s="14">
        <v>0</v>
      </c>
      <c r="Q63" s="14">
        <v>0</v>
      </c>
      <c r="R63" s="14">
        <v>0</v>
      </c>
      <c r="S63" s="1"/>
    </row>
    <row r="64" spans="1:19" ht="15">
      <c r="A64" s="11">
        <v>30</v>
      </c>
      <c r="B64" s="56" t="s">
        <v>255</v>
      </c>
      <c r="C64" s="10" t="s">
        <v>45</v>
      </c>
      <c r="D64" s="10" t="s">
        <v>69</v>
      </c>
      <c r="E64" s="13">
        <v>1098666668</v>
      </c>
      <c r="F64" s="14">
        <v>1548997</v>
      </c>
      <c r="G64" s="14">
        <v>0</v>
      </c>
      <c r="H64" s="14">
        <v>0</v>
      </c>
      <c r="I64" s="14">
        <v>0</v>
      </c>
      <c r="J64" s="14">
        <v>0</v>
      </c>
      <c r="K64" s="56">
        <v>30</v>
      </c>
      <c r="L64" s="14">
        <v>1548997</v>
      </c>
      <c r="M64" s="14">
        <v>61960</v>
      </c>
      <c r="N64" s="14">
        <v>61960</v>
      </c>
      <c r="O64" s="14">
        <v>15490</v>
      </c>
      <c r="P64" s="14">
        <v>0</v>
      </c>
      <c r="Q64" s="14">
        <v>281721</v>
      </c>
      <c r="R64" s="14">
        <v>421131</v>
      </c>
      <c r="S64" s="14">
        <v>1127866</v>
      </c>
    </row>
    <row r="65" spans="2:19" ht="15">
      <c r="B65" s="56"/>
      <c r="C65" s="1" t="s">
        <v>187</v>
      </c>
      <c r="D65" s="10"/>
      <c r="E65" s="10"/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56"/>
      <c r="L65" s="61"/>
      <c r="M65" s="61"/>
      <c r="N65" s="61"/>
      <c r="O65" s="14">
        <v>0</v>
      </c>
      <c r="P65" s="14">
        <v>0</v>
      </c>
      <c r="Q65" s="14">
        <v>0</v>
      </c>
      <c r="R65" s="14">
        <v>0</v>
      </c>
      <c r="S65" s="61"/>
    </row>
    <row r="66" spans="1:19" ht="15">
      <c r="A66" s="11">
        <v>31</v>
      </c>
      <c r="B66" s="56" t="s">
        <v>255</v>
      </c>
      <c r="C66" s="10" t="s">
        <v>38</v>
      </c>
      <c r="D66" s="10" t="s">
        <v>62</v>
      </c>
      <c r="E66" s="13">
        <v>37615266</v>
      </c>
      <c r="F66" s="14">
        <v>1548997</v>
      </c>
      <c r="G66" s="14">
        <v>11870</v>
      </c>
      <c r="H66" s="14">
        <v>0</v>
      </c>
      <c r="I66" s="14">
        <v>0</v>
      </c>
      <c r="J66" s="14">
        <v>0</v>
      </c>
      <c r="K66" s="56">
        <v>30</v>
      </c>
      <c r="L66" s="14">
        <v>1560867</v>
      </c>
      <c r="M66" s="14">
        <v>61960</v>
      </c>
      <c r="N66" s="14">
        <v>61960</v>
      </c>
      <c r="O66" s="14">
        <v>15490</v>
      </c>
      <c r="P66" s="14">
        <v>0</v>
      </c>
      <c r="Q66" s="14">
        <v>618803</v>
      </c>
      <c r="R66" s="14">
        <v>758212</v>
      </c>
      <c r="S66" s="14">
        <v>802654</v>
      </c>
    </row>
    <row r="67" spans="2:19" ht="15">
      <c r="B67" s="56"/>
      <c r="C67" s="64" t="s">
        <v>127</v>
      </c>
      <c r="D67" s="10"/>
      <c r="E67" s="10"/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56"/>
      <c r="L67" s="61"/>
      <c r="M67" s="61"/>
      <c r="N67" s="61"/>
      <c r="O67" s="14">
        <v>0</v>
      </c>
      <c r="P67" s="14">
        <v>0</v>
      </c>
      <c r="Q67" s="14">
        <v>0</v>
      </c>
      <c r="R67" s="14">
        <v>0</v>
      </c>
      <c r="S67" s="61"/>
    </row>
    <row r="68" spans="1:19" ht="15">
      <c r="A68" s="11">
        <v>32</v>
      </c>
      <c r="B68" s="56" t="s">
        <v>255</v>
      </c>
      <c r="C68" s="64" t="s">
        <v>265</v>
      </c>
      <c r="D68" s="10" t="s">
        <v>264</v>
      </c>
      <c r="E68" s="13">
        <v>1095908866</v>
      </c>
      <c r="F68" s="14">
        <v>1527383</v>
      </c>
      <c r="G68" s="14">
        <v>0</v>
      </c>
      <c r="H68" s="14">
        <v>0</v>
      </c>
      <c r="I68" s="14">
        <v>0</v>
      </c>
      <c r="J68" s="14">
        <v>0</v>
      </c>
      <c r="K68" s="56">
        <v>30</v>
      </c>
      <c r="L68" s="14">
        <v>1527383</v>
      </c>
      <c r="M68" s="14">
        <v>61095</v>
      </c>
      <c r="N68" s="14">
        <v>61095</v>
      </c>
      <c r="O68" s="14">
        <v>15274</v>
      </c>
      <c r="P68" s="14">
        <v>18490</v>
      </c>
      <c r="Q68" s="14">
        <v>538115</v>
      </c>
      <c r="R68" s="14">
        <v>694069</v>
      </c>
      <c r="S68" s="14">
        <v>833314</v>
      </c>
    </row>
    <row r="69" spans="2:19" ht="15">
      <c r="B69" s="56"/>
      <c r="C69" s="64" t="s">
        <v>266</v>
      </c>
      <c r="D69" s="10"/>
      <c r="E69" s="10"/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56"/>
      <c r="L69" s="61"/>
      <c r="M69" s="61"/>
      <c r="N69" s="61"/>
      <c r="O69" s="14">
        <v>0</v>
      </c>
      <c r="P69" s="14">
        <v>0</v>
      </c>
      <c r="Q69" s="14">
        <v>0</v>
      </c>
      <c r="R69" s="14">
        <v>0</v>
      </c>
      <c r="S69" s="61"/>
    </row>
    <row r="70" spans="1:19" ht="15">
      <c r="A70" s="11">
        <v>33</v>
      </c>
      <c r="B70" s="56" t="s">
        <v>255</v>
      </c>
      <c r="C70" s="1" t="s">
        <v>334</v>
      </c>
      <c r="D70" s="10" t="s">
        <v>335</v>
      </c>
      <c r="E70" s="57">
        <v>63509293</v>
      </c>
      <c r="F70" s="14">
        <v>2138906</v>
      </c>
      <c r="G70" s="14">
        <v>0</v>
      </c>
      <c r="H70" s="14">
        <v>0</v>
      </c>
      <c r="I70" s="14">
        <v>0</v>
      </c>
      <c r="J70" s="14">
        <v>0</v>
      </c>
      <c r="K70" s="58">
        <v>28</v>
      </c>
      <c r="L70" s="14">
        <v>2138906</v>
      </c>
      <c r="M70" s="14">
        <v>85556</v>
      </c>
      <c r="N70" s="14">
        <v>85556</v>
      </c>
      <c r="O70" s="14">
        <v>21389</v>
      </c>
      <c r="P70" s="14">
        <v>0</v>
      </c>
      <c r="Q70" s="14">
        <v>0</v>
      </c>
      <c r="R70" s="14">
        <v>192502</v>
      </c>
      <c r="S70" s="14">
        <v>1946404</v>
      </c>
    </row>
    <row r="71" spans="2:19" ht="15">
      <c r="B71" s="56"/>
      <c r="C71" s="1" t="s">
        <v>288</v>
      </c>
      <c r="D71" s="10"/>
      <c r="E71" s="10"/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56"/>
      <c r="L71" s="61"/>
      <c r="M71" s="61"/>
      <c r="N71" s="61"/>
      <c r="O71" s="14">
        <v>0</v>
      </c>
      <c r="P71" s="14">
        <v>0</v>
      </c>
      <c r="Q71" s="14">
        <v>0</v>
      </c>
      <c r="R71" s="14">
        <v>0</v>
      </c>
      <c r="S71" s="61"/>
    </row>
    <row r="72" spans="1:19" ht="15">
      <c r="A72" s="11">
        <v>34</v>
      </c>
      <c r="B72" s="56" t="s">
        <v>255</v>
      </c>
      <c r="C72" s="10" t="s">
        <v>44</v>
      </c>
      <c r="D72" s="10" t="s">
        <v>68</v>
      </c>
      <c r="E72" s="13">
        <v>5881698</v>
      </c>
      <c r="F72" s="14">
        <v>1982716</v>
      </c>
      <c r="G72" s="14">
        <v>0</v>
      </c>
      <c r="H72" s="14">
        <v>0</v>
      </c>
      <c r="I72" s="14">
        <v>0</v>
      </c>
      <c r="J72" s="14">
        <v>0</v>
      </c>
      <c r="K72" s="56">
        <v>30</v>
      </c>
      <c r="L72" s="14">
        <v>1982716</v>
      </c>
      <c r="M72" s="14">
        <v>79309</v>
      </c>
      <c r="N72" s="14">
        <v>79309</v>
      </c>
      <c r="O72" s="14">
        <v>19827</v>
      </c>
      <c r="P72" s="14">
        <v>39560</v>
      </c>
      <c r="Q72" s="14">
        <v>88992</v>
      </c>
      <c r="R72" s="14">
        <v>306996</v>
      </c>
      <c r="S72" s="14">
        <v>1675720</v>
      </c>
    </row>
    <row r="73" spans="2:19" ht="15">
      <c r="B73" s="56"/>
      <c r="C73" s="1" t="s">
        <v>184</v>
      </c>
      <c r="D73" s="10"/>
      <c r="E73" s="10"/>
      <c r="F73" s="61"/>
      <c r="G73" s="61"/>
      <c r="H73" s="61"/>
      <c r="I73" s="61"/>
      <c r="J73" s="61"/>
      <c r="K73" s="56"/>
      <c r="L73" s="61"/>
      <c r="M73" s="61"/>
      <c r="N73" s="61"/>
      <c r="O73" s="61"/>
      <c r="P73" s="1"/>
      <c r="Q73" s="1"/>
      <c r="R73" s="61"/>
      <c r="S73" s="61"/>
    </row>
    <row r="74" spans="2:19" ht="16.5">
      <c r="B74" s="56"/>
      <c r="C74" s="65"/>
      <c r="D74" s="65" t="s">
        <v>6</v>
      </c>
      <c r="E74" s="65"/>
      <c r="F74" s="66">
        <v>52146319</v>
      </c>
      <c r="G74" s="66">
        <v>73355</v>
      </c>
      <c r="H74" s="66">
        <v>188727</v>
      </c>
      <c r="I74" s="66">
        <v>44227</v>
      </c>
      <c r="J74" s="66">
        <v>521204</v>
      </c>
      <c r="K74" s="66">
        <v>960</v>
      </c>
      <c r="L74" s="66">
        <v>52973832</v>
      </c>
      <c r="M74" s="66">
        <v>2106701</v>
      </c>
      <c r="N74" s="66">
        <v>2106701</v>
      </c>
      <c r="O74" s="66">
        <v>407602</v>
      </c>
      <c r="P74" s="66">
        <v>768840</v>
      </c>
      <c r="Q74" s="66">
        <v>9418364</v>
      </c>
      <c r="R74" s="66">
        <v>14808208</v>
      </c>
      <c r="S74" s="66">
        <v>38165624</v>
      </c>
    </row>
    <row r="75" spans="2:19" ht="15">
      <c r="B75" s="56"/>
      <c r="C75" s="68"/>
      <c r="D75" s="68"/>
      <c r="E75" s="68"/>
      <c r="F75" s="68"/>
      <c r="G75" s="68"/>
      <c r="H75" s="68"/>
      <c r="I75" s="68"/>
      <c r="J75" s="68"/>
      <c r="K75" s="69"/>
      <c r="L75" s="68"/>
      <c r="M75" s="68"/>
      <c r="N75" s="68"/>
      <c r="O75" s="68"/>
      <c r="P75" s="68"/>
      <c r="Q75" s="68"/>
      <c r="R75" s="68"/>
      <c r="S75" s="68"/>
    </row>
  </sheetData>
  <sheetProtection/>
  <mergeCells count="3">
    <mergeCell ref="C2:S2"/>
    <mergeCell ref="C3:S3"/>
    <mergeCell ref="C4:S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1">
      <selection activeCell="A6" sqref="A6"/>
    </sheetView>
  </sheetViews>
  <sheetFormatPr defaultColWidth="11.421875" defaultRowHeight="15"/>
  <cols>
    <col min="3" max="3" width="24.421875" style="0" customWidth="1"/>
    <col min="4" max="4" width="25.28125" style="0" customWidth="1"/>
    <col min="6" max="6" width="12.7109375" style="0" bestFit="1" customWidth="1"/>
    <col min="11" max="11" width="12.7109375" style="0" bestFit="1" customWidth="1"/>
    <col min="12" max="12" width="12.140625" style="0" customWidth="1"/>
    <col min="17" max="18" width="12.7109375" style="0" bestFit="1" customWidth="1"/>
    <col min="19" max="19" width="13.140625" style="0" customWidth="1"/>
  </cols>
  <sheetData>
    <row r="1" spans="3:24" ht="18">
      <c r="C1" s="46"/>
      <c r="U1" s="17"/>
      <c r="V1" s="17"/>
      <c r="X1" s="17"/>
    </row>
    <row r="2" spans="3:24" ht="18"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U2" s="44"/>
      <c r="V2" s="44"/>
      <c r="W2" s="43"/>
      <c r="X2" s="44"/>
    </row>
    <row r="3" spans="2:24" ht="18">
      <c r="B3" s="227" t="s">
        <v>320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U3" s="44">
        <v>0.0509</v>
      </c>
      <c r="V3" s="44">
        <v>0</v>
      </c>
      <c r="W3" s="43" t="s">
        <v>307</v>
      </c>
      <c r="X3" s="44">
        <v>0.36</v>
      </c>
    </row>
    <row r="4" spans="3:24" ht="18">
      <c r="C4" s="228" t="s">
        <v>7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U4" s="44">
        <v>0.061</v>
      </c>
      <c r="V4" s="44">
        <v>0.1</v>
      </c>
      <c r="W4" s="43" t="s">
        <v>159</v>
      </c>
      <c r="X4" s="44">
        <v>0.21</v>
      </c>
    </row>
    <row r="5" spans="2:28" s="3" customFormat="1" ht="49.5">
      <c r="B5" s="70" t="s">
        <v>254</v>
      </c>
      <c r="C5" s="71" t="s">
        <v>22</v>
      </c>
      <c r="D5" s="71" t="s">
        <v>4</v>
      </c>
      <c r="E5" s="71" t="s">
        <v>211</v>
      </c>
      <c r="F5" s="72" t="s">
        <v>321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34" s="3" customFormat="1" ht="15">
      <c r="A6" s="11">
        <v>1</v>
      </c>
      <c r="B6" s="56" t="s">
        <v>255</v>
      </c>
      <c r="C6" s="10"/>
      <c r="D6" s="10" t="s">
        <v>325</v>
      </c>
      <c r="E6" s="57">
        <v>91707060</v>
      </c>
      <c r="F6" s="14">
        <v>3176663</v>
      </c>
      <c r="G6" s="14">
        <v>0</v>
      </c>
      <c r="H6" s="14">
        <v>0</v>
      </c>
      <c r="I6" s="14">
        <v>0</v>
      </c>
      <c r="J6" s="14">
        <v>436357</v>
      </c>
      <c r="K6" s="58">
        <v>30</v>
      </c>
      <c r="L6" s="14">
        <v>3613020</v>
      </c>
      <c r="M6" s="14">
        <v>144521</v>
      </c>
      <c r="N6" s="14">
        <v>144521</v>
      </c>
      <c r="O6" s="14">
        <v>36130</v>
      </c>
      <c r="P6" s="14">
        <v>235080</v>
      </c>
      <c r="Q6" s="14">
        <v>0</v>
      </c>
      <c r="R6" s="14">
        <v>560252</v>
      </c>
      <c r="S6" s="14">
        <v>3052768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2:19" ht="15">
      <c r="B7" s="56"/>
      <c r="C7" s="1" t="s">
        <v>18</v>
      </c>
      <c r="D7" s="10"/>
      <c r="E7" s="10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56"/>
      <c r="L7" s="61"/>
      <c r="M7" s="61"/>
      <c r="N7" s="61"/>
      <c r="O7" s="14">
        <v>0</v>
      </c>
      <c r="P7" s="14">
        <v>0</v>
      </c>
      <c r="Q7" s="14">
        <v>0</v>
      </c>
      <c r="R7" s="14">
        <v>0</v>
      </c>
      <c r="S7" s="61"/>
    </row>
    <row r="8" spans="1:19" ht="15">
      <c r="A8" s="11">
        <v>2</v>
      </c>
      <c r="B8" s="56" t="s">
        <v>255</v>
      </c>
      <c r="C8" s="10" t="s">
        <v>29</v>
      </c>
      <c r="D8" s="10" t="s">
        <v>53</v>
      </c>
      <c r="E8" s="13">
        <v>1102363125</v>
      </c>
      <c r="F8" s="14">
        <v>841429</v>
      </c>
      <c r="G8" s="14">
        <v>0</v>
      </c>
      <c r="H8" s="14">
        <v>0</v>
      </c>
      <c r="I8" s="14">
        <v>0</v>
      </c>
      <c r="J8" s="14">
        <v>0</v>
      </c>
      <c r="K8" s="56">
        <v>30</v>
      </c>
      <c r="L8" s="14">
        <v>841429</v>
      </c>
      <c r="M8" s="14">
        <v>33657</v>
      </c>
      <c r="N8" s="14">
        <v>33657</v>
      </c>
      <c r="O8" s="14">
        <v>0</v>
      </c>
      <c r="P8" s="14">
        <v>0</v>
      </c>
      <c r="Q8" s="14">
        <v>352080</v>
      </c>
      <c r="R8" s="14">
        <v>419394</v>
      </c>
      <c r="S8" s="14">
        <v>422035</v>
      </c>
    </row>
    <row r="9" spans="2:19" ht="15">
      <c r="B9" s="56"/>
      <c r="C9" s="1" t="s">
        <v>167</v>
      </c>
      <c r="D9" s="10"/>
      <c r="E9" s="10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56"/>
      <c r="L9" s="61"/>
      <c r="M9" s="61"/>
      <c r="N9" s="61"/>
      <c r="O9" s="14">
        <v>0</v>
      </c>
      <c r="P9" s="14">
        <v>0</v>
      </c>
      <c r="Q9" s="14">
        <v>0</v>
      </c>
      <c r="R9" s="14">
        <v>0</v>
      </c>
      <c r="S9" s="61"/>
    </row>
    <row r="10" spans="1:19" ht="15">
      <c r="A10" s="11">
        <v>3</v>
      </c>
      <c r="B10" s="56" t="s">
        <v>255</v>
      </c>
      <c r="C10" s="10" t="s">
        <v>26</v>
      </c>
      <c r="D10" s="10" t="s">
        <v>50</v>
      </c>
      <c r="E10" s="13">
        <v>37618859</v>
      </c>
      <c r="F10" s="14">
        <v>881848</v>
      </c>
      <c r="G10" s="14">
        <v>0</v>
      </c>
      <c r="H10" s="14">
        <v>0</v>
      </c>
      <c r="I10" s="14">
        <v>0</v>
      </c>
      <c r="J10" s="14">
        <v>0</v>
      </c>
      <c r="K10" s="56">
        <v>30</v>
      </c>
      <c r="L10" s="14">
        <v>881848</v>
      </c>
      <c r="M10" s="14">
        <v>35274</v>
      </c>
      <c r="N10" s="14">
        <v>35274</v>
      </c>
      <c r="O10" s="14">
        <v>0</v>
      </c>
      <c r="P10" s="14">
        <v>0</v>
      </c>
      <c r="Q10" s="14">
        <v>352025</v>
      </c>
      <c r="R10" s="14">
        <v>422572</v>
      </c>
      <c r="S10" s="14">
        <v>459275</v>
      </c>
    </row>
    <row r="11" spans="2:19" ht="15">
      <c r="B11" s="56"/>
      <c r="C11" s="1" t="s">
        <v>168</v>
      </c>
      <c r="D11" s="10"/>
      <c r="E11" s="10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56"/>
      <c r="L11" s="61"/>
      <c r="M11" s="61"/>
      <c r="N11" s="61"/>
      <c r="O11" s="14">
        <v>0</v>
      </c>
      <c r="P11" s="14">
        <v>0</v>
      </c>
      <c r="Q11" s="14">
        <v>0</v>
      </c>
      <c r="R11" s="14">
        <v>0</v>
      </c>
      <c r="S11" s="61"/>
    </row>
    <row r="12" spans="1:19" ht="15">
      <c r="A12" s="11">
        <v>4</v>
      </c>
      <c r="B12" s="56" t="s">
        <v>255</v>
      </c>
      <c r="C12" s="10" t="s">
        <v>32</v>
      </c>
      <c r="D12" s="10" t="s">
        <v>56</v>
      </c>
      <c r="E12" s="13">
        <v>63345721</v>
      </c>
      <c r="F12" s="14">
        <v>881848</v>
      </c>
      <c r="G12" s="14">
        <v>0</v>
      </c>
      <c r="H12" s="14">
        <v>0</v>
      </c>
      <c r="I12" s="14">
        <v>0</v>
      </c>
      <c r="J12" s="14">
        <v>0</v>
      </c>
      <c r="K12" s="56">
        <v>30</v>
      </c>
      <c r="L12" s="14">
        <v>881848</v>
      </c>
      <c r="M12" s="14">
        <v>35274</v>
      </c>
      <c r="N12" s="14">
        <v>35274</v>
      </c>
      <c r="O12" s="14">
        <v>0</v>
      </c>
      <c r="P12" s="14">
        <v>0</v>
      </c>
      <c r="Q12" s="14">
        <v>334781</v>
      </c>
      <c r="R12" s="14">
        <v>405328</v>
      </c>
      <c r="S12" s="14">
        <v>476519</v>
      </c>
    </row>
    <row r="13" spans="2:19" ht="15">
      <c r="B13" s="56"/>
      <c r="C13" s="1" t="s">
        <v>5</v>
      </c>
      <c r="D13" s="10"/>
      <c r="E13" s="10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56"/>
      <c r="L13" s="61"/>
      <c r="M13" s="61"/>
      <c r="N13" s="61"/>
      <c r="O13" s="14">
        <v>0</v>
      </c>
      <c r="P13" s="14">
        <v>0</v>
      </c>
      <c r="Q13" s="14">
        <v>0</v>
      </c>
      <c r="R13" s="14">
        <v>0</v>
      </c>
      <c r="S13" s="61"/>
    </row>
    <row r="14" spans="1:19" ht="15">
      <c r="A14" s="11">
        <v>5</v>
      </c>
      <c r="B14" s="56" t="s">
        <v>255</v>
      </c>
      <c r="C14" s="10" t="s">
        <v>24</v>
      </c>
      <c r="D14" s="10" t="s">
        <v>48</v>
      </c>
      <c r="E14" s="13">
        <v>1102368527</v>
      </c>
      <c r="F14" s="14">
        <v>881848</v>
      </c>
      <c r="G14" s="14">
        <v>0</v>
      </c>
      <c r="H14" s="14">
        <v>0</v>
      </c>
      <c r="I14" s="14">
        <v>0</v>
      </c>
      <c r="J14" s="14">
        <v>0</v>
      </c>
      <c r="K14" s="56">
        <v>30</v>
      </c>
      <c r="L14" s="14">
        <v>881848</v>
      </c>
      <c r="M14" s="14">
        <v>35274</v>
      </c>
      <c r="N14" s="14">
        <v>35274</v>
      </c>
      <c r="O14" s="14">
        <v>0</v>
      </c>
      <c r="P14" s="14">
        <v>0</v>
      </c>
      <c r="Q14" s="14">
        <v>251542</v>
      </c>
      <c r="R14" s="14">
        <v>322090</v>
      </c>
      <c r="S14" s="14">
        <v>559757</v>
      </c>
    </row>
    <row r="15" spans="2:19" ht="15">
      <c r="B15" s="56"/>
      <c r="C15" s="1" t="s">
        <v>169</v>
      </c>
      <c r="D15" s="10"/>
      <c r="E15" s="10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56"/>
      <c r="L15" s="61"/>
      <c r="M15" s="61"/>
      <c r="N15" s="61"/>
      <c r="O15" s="14">
        <v>0</v>
      </c>
      <c r="P15" s="14">
        <v>0</v>
      </c>
      <c r="Q15" s="14">
        <v>0</v>
      </c>
      <c r="R15" s="14">
        <v>0</v>
      </c>
      <c r="S15" s="61"/>
    </row>
    <row r="16" spans="1:19" ht="15">
      <c r="A16" s="11">
        <v>6</v>
      </c>
      <c r="B16" s="56" t="s">
        <v>255</v>
      </c>
      <c r="C16" s="1" t="s">
        <v>220</v>
      </c>
      <c r="D16" s="10" t="s">
        <v>221</v>
      </c>
      <c r="E16" s="13">
        <v>91350903</v>
      </c>
      <c r="F16" s="14">
        <v>1296835</v>
      </c>
      <c r="G16" s="14">
        <v>0</v>
      </c>
      <c r="H16" s="14">
        <v>158004</v>
      </c>
      <c r="I16" s="14">
        <v>0</v>
      </c>
      <c r="J16" s="14">
        <v>0</v>
      </c>
      <c r="K16" s="56">
        <v>30</v>
      </c>
      <c r="L16" s="14">
        <v>1454839</v>
      </c>
      <c r="M16" s="14">
        <v>51873</v>
      </c>
      <c r="N16" s="14">
        <v>51873</v>
      </c>
      <c r="O16" s="14">
        <v>12968</v>
      </c>
      <c r="P16" s="14">
        <v>232560</v>
      </c>
      <c r="Q16" s="14">
        <v>280687</v>
      </c>
      <c r="R16" s="14">
        <v>629962</v>
      </c>
      <c r="S16" s="14">
        <v>824877</v>
      </c>
    </row>
    <row r="17" spans="2:19" ht="15">
      <c r="B17" s="56"/>
      <c r="C17" s="1" t="s">
        <v>222</v>
      </c>
      <c r="D17" s="10"/>
      <c r="E17" s="10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56"/>
      <c r="L17" s="61"/>
      <c r="M17" s="61"/>
      <c r="N17" s="61"/>
      <c r="O17" s="14">
        <v>0</v>
      </c>
      <c r="P17" s="14">
        <v>0</v>
      </c>
      <c r="Q17" s="14">
        <v>0</v>
      </c>
      <c r="R17" s="14">
        <v>0</v>
      </c>
      <c r="S17" s="61"/>
    </row>
    <row r="18" spans="1:19" ht="15">
      <c r="A18" s="11">
        <v>7</v>
      </c>
      <c r="B18" s="56" t="s">
        <v>255</v>
      </c>
      <c r="C18" s="10" t="s">
        <v>39</v>
      </c>
      <c r="D18" s="10" t="s">
        <v>63</v>
      </c>
      <c r="E18" s="13">
        <v>1098709004</v>
      </c>
      <c r="F18" s="14">
        <v>1296835</v>
      </c>
      <c r="G18" s="14">
        <v>0</v>
      </c>
      <c r="H18" s="14">
        <v>0</v>
      </c>
      <c r="I18" s="14">
        <v>0</v>
      </c>
      <c r="J18" s="14">
        <v>0</v>
      </c>
      <c r="K18" s="56">
        <v>30</v>
      </c>
      <c r="L18" s="14">
        <v>1296835</v>
      </c>
      <c r="M18" s="14">
        <v>51873</v>
      </c>
      <c r="N18" s="14">
        <v>51873</v>
      </c>
      <c r="O18" s="14">
        <v>12968</v>
      </c>
      <c r="P18" s="14">
        <v>0</v>
      </c>
      <c r="Q18" s="14">
        <v>358807</v>
      </c>
      <c r="R18" s="14">
        <v>475522</v>
      </c>
      <c r="S18" s="14">
        <v>821313</v>
      </c>
    </row>
    <row r="19" spans="2:19" ht="15">
      <c r="B19" s="56"/>
      <c r="C19" s="1" t="s">
        <v>170</v>
      </c>
      <c r="D19" s="10"/>
      <c r="E19" s="10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56"/>
      <c r="L19" s="61"/>
      <c r="M19" s="61"/>
      <c r="N19" s="61"/>
      <c r="O19" s="14">
        <v>0</v>
      </c>
      <c r="P19" s="14">
        <v>0</v>
      </c>
      <c r="Q19" s="14">
        <v>0</v>
      </c>
      <c r="R19" s="14">
        <v>0</v>
      </c>
      <c r="S19" s="61"/>
    </row>
    <row r="20" spans="1:19" ht="15">
      <c r="A20" s="11">
        <v>8</v>
      </c>
      <c r="B20" s="56" t="s">
        <v>255</v>
      </c>
      <c r="C20" s="10" t="s">
        <v>36</v>
      </c>
      <c r="D20" s="10" t="s">
        <v>60</v>
      </c>
      <c r="E20" s="13">
        <v>1102359393</v>
      </c>
      <c r="F20" s="14">
        <v>1037468</v>
      </c>
      <c r="G20" s="14">
        <v>0</v>
      </c>
      <c r="H20" s="14">
        <v>0</v>
      </c>
      <c r="I20" s="14">
        <v>0</v>
      </c>
      <c r="J20" s="14">
        <v>0</v>
      </c>
      <c r="K20" s="56">
        <v>30</v>
      </c>
      <c r="L20" s="14">
        <v>1037468</v>
      </c>
      <c r="M20" s="14">
        <v>41499</v>
      </c>
      <c r="N20" s="14">
        <v>41499</v>
      </c>
      <c r="O20" s="14">
        <v>0</v>
      </c>
      <c r="P20" s="14">
        <v>0</v>
      </c>
      <c r="Q20" s="14">
        <v>480829</v>
      </c>
      <c r="R20" s="14">
        <v>563826</v>
      </c>
      <c r="S20" s="14">
        <v>473641</v>
      </c>
    </row>
    <row r="21" spans="2:19" ht="15">
      <c r="B21" s="56"/>
      <c r="C21" s="1" t="s">
        <v>19</v>
      </c>
      <c r="D21" s="10"/>
      <c r="E21" s="10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56"/>
      <c r="L21" s="61"/>
      <c r="M21" s="61"/>
      <c r="N21" s="61"/>
      <c r="O21" s="14">
        <v>0</v>
      </c>
      <c r="P21" s="14">
        <v>0</v>
      </c>
      <c r="Q21" s="14">
        <v>0</v>
      </c>
      <c r="R21" s="14">
        <v>0</v>
      </c>
      <c r="S21" s="61"/>
    </row>
    <row r="22" spans="1:19" ht="15">
      <c r="A22" s="11">
        <v>9</v>
      </c>
      <c r="B22" s="56" t="s">
        <v>255</v>
      </c>
      <c r="C22" s="10" t="s">
        <v>326</v>
      </c>
      <c r="D22" s="10" t="s">
        <v>327</v>
      </c>
      <c r="E22" s="57">
        <v>91505692</v>
      </c>
      <c r="F22" s="14">
        <v>2177053</v>
      </c>
      <c r="G22" s="14">
        <v>0</v>
      </c>
      <c r="H22" s="14">
        <v>0</v>
      </c>
      <c r="I22" s="14">
        <v>0</v>
      </c>
      <c r="J22" s="14">
        <v>0</v>
      </c>
      <c r="K22" s="58">
        <v>28</v>
      </c>
      <c r="L22" s="14">
        <v>2177053</v>
      </c>
      <c r="M22" s="14">
        <v>87082</v>
      </c>
      <c r="N22" s="14">
        <v>87082</v>
      </c>
      <c r="O22" s="14">
        <v>21771</v>
      </c>
      <c r="P22" s="14">
        <v>70560</v>
      </c>
      <c r="Q22" s="14">
        <v>0</v>
      </c>
      <c r="R22" s="14">
        <v>266495</v>
      </c>
      <c r="S22" s="14">
        <v>1910558</v>
      </c>
    </row>
    <row r="23" spans="2:19" ht="15">
      <c r="B23" s="56"/>
      <c r="C23" s="1" t="s">
        <v>158</v>
      </c>
      <c r="D23" s="10"/>
      <c r="E23" s="10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56"/>
      <c r="L23" s="61"/>
      <c r="M23" s="61"/>
      <c r="N23" s="61"/>
      <c r="O23" s="14">
        <v>0</v>
      </c>
      <c r="P23" s="14">
        <v>0</v>
      </c>
      <c r="Q23" s="14">
        <v>0</v>
      </c>
      <c r="R23" s="14">
        <v>0</v>
      </c>
      <c r="S23" s="61"/>
    </row>
    <row r="24" spans="1:19" ht="15">
      <c r="A24" s="11">
        <v>10</v>
      </c>
      <c r="B24" s="56" t="s">
        <v>255</v>
      </c>
      <c r="C24" s="10" t="s">
        <v>42</v>
      </c>
      <c r="D24" s="10" t="s">
        <v>66</v>
      </c>
      <c r="E24" s="13">
        <v>1102359029</v>
      </c>
      <c r="F24" s="14">
        <v>881848</v>
      </c>
      <c r="G24" s="14">
        <v>0</v>
      </c>
      <c r="H24" s="14">
        <v>0</v>
      </c>
      <c r="I24" s="14">
        <v>0</v>
      </c>
      <c r="J24" s="14">
        <v>0</v>
      </c>
      <c r="K24" s="56">
        <v>30</v>
      </c>
      <c r="L24" s="14">
        <v>881848</v>
      </c>
      <c r="M24" s="14">
        <v>35274</v>
      </c>
      <c r="N24" s="14">
        <v>35274</v>
      </c>
      <c r="O24" s="14">
        <v>0</v>
      </c>
      <c r="P24" s="14">
        <v>0</v>
      </c>
      <c r="Q24" s="14">
        <v>204101</v>
      </c>
      <c r="R24" s="14">
        <v>274648</v>
      </c>
      <c r="S24" s="14">
        <v>607199</v>
      </c>
    </row>
    <row r="25" spans="2:19" ht="15">
      <c r="B25" s="56"/>
      <c r="C25" s="1" t="s">
        <v>172</v>
      </c>
      <c r="D25" s="10"/>
      <c r="E25" s="10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56"/>
      <c r="L25" s="61"/>
      <c r="M25" s="61"/>
      <c r="N25" s="61"/>
      <c r="O25" s="14">
        <v>0</v>
      </c>
      <c r="P25" s="14">
        <v>0</v>
      </c>
      <c r="Q25" s="14">
        <v>0</v>
      </c>
      <c r="R25" s="14">
        <v>0</v>
      </c>
      <c r="S25" s="61"/>
    </row>
    <row r="26" spans="1:19" ht="15">
      <c r="A26" s="11">
        <v>11</v>
      </c>
      <c r="B26" s="56" t="s">
        <v>255</v>
      </c>
      <c r="C26" s="21" t="s">
        <v>137</v>
      </c>
      <c r="D26" s="21" t="s">
        <v>138</v>
      </c>
      <c r="E26" s="13">
        <v>1098695716</v>
      </c>
      <c r="F26" s="14">
        <v>987302</v>
      </c>
      <c r="G26" s="14">
        <v>0</v>
      </c>
      <c r="H26" s="14">
        <v>0</v>
      </c>
      <c r="I26" s="14">
        <v>0</v>
      </c>
      <c r="J26" s="14">
        <v>0</v>
      </c>
      <c r="K26" s="56">
        <v>30</v>
      </c>
      <c r="L26" s="14">
        <v>987302</v>
      </c>
      <c r="M26" s="14">
        <v>39492</v>
      </c>
      <c r="N26" s="14">
        <v>39492</v>
      </c>
      <c r="O26" s="14">
        <v>0</v>
      </c>
      <c r="P26" s="14">
        <v>0</v>
      </c>
      <c r="Q26" s="14">
        <v>289474</v>
      </c>
      <c r="R26" s="14">
        <v>368458</v>
      </c>
      <c r="S26" s="14">
        <v>618844</v>
      </c>
    </row>
    <row r="27" spans="2:19" ht="15">
      <c r="B27" s="56"/>
      <c r="C27" s="21" t="s">
        <v>173</v>
      </c>
      <c r="D27" s="10"/>
      <c r="E27" s="10"/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56"/>
      <c r="L27" s="61"/>
      <c r="M27" s="61"/>
      <c r="N27" s="61"/>
      <c r="O27" s="14">
        <v>0</v>
      </c>
      <c r="P27" s="14">
        <v>0</v>
      </c>
      <c r="Q27" s="14">
        <v>0</v>
      </c>
      <c r="R27" s="14">
        <v>0</v>
      </c>
      <c r="S27" s="61"/>
    </row>
    <row r="28" spans="1:19" ht="15">
      <c r="A28" s="11">
        <v>12</v>
      </c>
      <c r="B28" s="56" t="s">
        <v>255</v>
      </c>
      <c r="C28" s="10" t="s">
        <v>131</v>
      </c>
      <c r="D28" s="10" t="s">
        <v>132</v>
      </c>
      <c r="E28" s="13">
        <v>63353803</v>
      </c>
      <c r="F28" s="14">
        <v>1892540</v>
      </c>
      <c r="G28" s="14">
        <v>0</v>
      </c>
      <c r="H28" s="14">
        <v>0</v>
      </c>
      <c r="I28" s="14">
        <v>0</v>
      </c>
      <c r="J28" s="14">
        <v>0</v>
      </c>
      <c r="K28" s="56">
        <v>30</v>
      </c>
      <c r="L28" s="14">
        <v>1892540</v>
      </c>
      <c r="M28" s="14">
        <v>75702</v>
      </c>
      <c r="N28" s="14">
        <v>75702</v>
      </c>
      <c r="O28" s="14">
        <v>18925</v>
      </c>
      <c r="P28" s="14">
        <v>35280</v>
      </c>
      <c r="Q28" s="14">
        <v>440280</v>
      </c>
      <c r="R28" s="14">
        <v>645889</v>
      </c>
      <c r="S28" s="14">
        <v>1246651</v>
      </c>
    </row>
    <row r="29" spans="2:19" ht="25.5">
      <c r="B29" s="56"/>
      <c r="C29" s="10" t="s">
        <v>175</v>
      </c>
      <c r="D29" s="10"/>
      <c r="E29" s="10"/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56"/>
      <c r="L29" s="61"/>
      <c r="M29" s="61"/>
      <c r="N29" s="61"/>
      <c r="O29" s="14">
        <v>0</v>
      </c>
      <c r="P29" s="14">
        <v>0</v>
      </c>
      <c r="Q29" s="14">
        <v>0</v>
      </c>
      <c r="R29" s="14">
        <v>0</v>
      </c>
      <c r="S29" s="61"/>
    </row>
    <row r="30" spans="1:19" ht="15">
      <c r="A30" s="11">
        <v>13</v>
      </c>
      <c r="B30" s="56" t="s">
        <v>255</v>
      </c>
      <c r="C30" s="10" t="s">
        <v>27</v>
      </c>
      <c r="D30" s="10" t="s">
        <v>51</v>
      </c>
      <c r="E30" s="13">
        <v>37541756</v>
      </c>
      <c r="F30" s="14">
        <v>881848</v>
      </c>
      <c r="G30" s="14">
        <v>0</v>
      </c>
      <c r="H30" s="14">
        <v>0</v>
      </c>
      <c r="I30" s="14">
        <v>0</v>
      </c>
      <c r="J30" s="14">
        <v>0</v>
      </c>
      <c r="K30" s="56">
        <v>30</v>
      </c>
      <c r="L30" s="14">
        <v>881848</v>
      </c>
      <c r="M30" s="14">
        <v>35274</v>
      </c>
      <c r="N30" s="14">
        <v>35274</v>
      </c>
      <c r="O30" s="14">
        <v>0</v>
      </c>
      <c r="P30" s="14">
        <v>0</v>
      </c>
      <c r="Q30" s="14">
        <v>97181</v>
      </c>
      <c r="R30" s="14">
        <v>167728</v>
      </c>
      <c r="S30" s="14">
        <v>714119</v>
      </c>
    </row>
    <row r="31" spans="2:19" ht="15">
      <c r="B31" s="56"/>
      <c r="C31" s="1" t="s">
        <v>176</v>
      </c>
      <c r="D31" s="10"/>
      <c r="E31" s="10"/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56"/>
      <c r="L31" s="61"/>
      <c r="M31" s="61"/>
      <c r="N31" s="61"/>
      <c r="O31" s="14">
        <v>0</v>
      </c>
      <c r="P31" s="14">
        <v>0</v>
      </c>
      <c r="Q31" s="14">
        <v>0</v>
      </c>
      <c r="R31" s="14">
        <v>0</v>
      </c>
      <c r="S31" s="61"/>
    </row>
    <row r="32" spans="1:19" ht="15">
      <c r="A32" s="11">
        <v>14</v>
      </c>
      <c r="B32" s="56" t="s">
        <v>255</v>
      </c>
      <c r="C32" s="1" t="s">
        <v>282</v>
      </c>
      <c r="D32" s="10" t="s">
        <v>283</v>
      </c>
      <c r="E32" s="13">
        <v>37616324</v>
      </c>
      <c r="F32" s="14">
        <v>613935</v>
      </c>
      <c r="G32" s="14">
        <v>9937</v>
      </c>
      <c r="H32" s="14">
        <v>0</v>
      </c>
      <c r="I32" s="14">
        <v>37027</v>
      </c>
      <c r="J32" s="14">
        <v>0</v>
      </c>
      <c r="K32" s="56">
        <v>30</v>
      </c>
      <c r="L32" s="14">
        <v>660900</v>
      </c>
      <c r="M32" s="14">
        <v>24557</v>
      </c>
      <c r="N32" s="14">
        <v>24557</v>
      </c>
      <c r="O32" s="14">
        <v>0</v>
      </c>
      <c r="P32" s="14">
        <v>0</v>
      </c>
      <c r="Q32" s="14">
        <v>27556</v>
      </c>
      <c r="R32" s="14">
        <v>76671</v>
      </c>
      <c r="S32" s="14">
        <v>584229</v>
      </c>
    </row>
    <row r="33" spans="2:19" ht="15">
      <c r="B33" s="56"/>
      <c r="C33" s="1" t="s">
        <v>284</v>
      </c>
      <c r="D33" s="10"/>
      <c r="E33" s="10"/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56"/>
      <c r="L33" s="61"/>
      <c r="M33" s="61"/>
      <c r="N33" s="61"/>
      <c r="O33" s="14">
        <v>0</v>
      </c>
      <c r="P33" s="14">
        <v>0</v>
      </c>
      <c r="Q33" s="14">
        <v>0</v>
      </c>
      <c r="R33" s="14">
        <v>0</v>
      </c>
      <c r="S33" s="61"/>
    </row>
    <row r="34" spans="1:19" ht="15">
      <c r="A34" s="11">
        <v>15</v>
      </c>
      <c r="B34" s="56" t="s">
        <v>255</v>
      </c>
      <c r="C34" s="10" t="s">
        <v>34</v>
      </c>
      <c r="D34" s="10" t="s">
        <v>58</v>
      </c>
      <c r="E34" s="13">
        <v>1102362002</v>
      </c>
      <c r="F34" s="14">
        <v>1296835</v>
      </c>
      <c r="G34" s="14">
        <v>0</v>
      </c>
      <c r="H34" s="14">
        <v>0</v>
      </c>
      <c r="I34" s="14">
        <v>0</v>
      </c>
      <c r="J34" s="14">
        <v>0</v>
      </c>
      <c r="K34" s="56">
        <v>30</v>
      </c>
      <c r="L34" s="14">
        <v>1296835</v>
      </c>
      <c r="M34" s="14">
        <v>51873</v>
      </c>
      <c r="N34" s="14">
        <v>51873</v>
      </c>
      <c r="O34" s="14">
        <v>12968</v>
      </c>
      <c r="P34" s="14">
        <v>0</v>
      </c>
      <c r="Q34" s="14">
        <v>592807</v>
      </c>
      <c r="R34" s="14">
        <v>709522</v>
      </c>
      <c r="S34" s="14">
        <v>587313</v>
      </c>
    </row>
    <row r="35" spans="2:19" ht="15">
      <c r="B35" s="56"/>
      <c r="C35" s="1" t="s">
        <v>177</v>
      </c>
      <c r="D35" s="10"/>
      <c r="E35" s="10"/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56"/>
      <c r="L35" s="61"/>
      <c r="M35" s="61"/>
      <c r="N35" s="61"/>
      <c r="O35" s="14">
        <v>0</v>
      </c>
      <c r="P35" s="14">
        <v>0</v>
      </c>
      <c r="Q35" s="14">
        <v>0</v>
      </c>
      <c r="R35" s="14">
        <v>0</v>
      </c>
      <c r="S35" s="61"/>
    </row>
    <row r="36" spans="1:19" ht="15">
      <c r="A36" s="11">
        <v>16</v>
      </c>
      <c r="B36" s="56" t="s">
        <v>255</v>
      </c>
      <c r="C36" s="10" t="s">
        <v>328</v>
      </c>
      <c r="D36" s="10" t="s">
        <v>329</v>
      </c>
      <c r="E36" s="57">
        <v>91354663</v>
      </c>
      <c r="F36" s="14">
        <v>1554586</v>
      </c>
      <c r="G36" s="14">
        <v>0</v>
      </c>
      <c r="H36" s="14">
        <v>0</v>
      </c>
      <c r="I36" s="14">
        <v>0</v>
      </c>
      <c r="J36" s="14">
        <v>0</v>
      </c>
      <c r="K36" s="58">
        <v>23</v>
      </c>
      <c r="L36" s="14">
        <v>1554586</v>
      </c>
      <c r="M36" s="14">
        <v>62183</v>
      </c>
      <c r="N36" s="14">
        <v>62183</v>
      </c>
      <c r="O36" s="14">
        <v>15546</v>
      </c>
      <c r="P36" s="14">
        <v>0</v>
      </c>
      <c r="Q36" s="14">
        <v>0</v>
      </c>
      <c r="R36" s="14">
        <v>139913</v>
      </c>
      <c r="S36" s="14">
        <v>1414673</v>
      </c>
    </row>
    <row r="37" spans="2:19" ht="15">
      <c r="B37" s="56"/>
      <c r="C37" s="1" t="s">
        <v>16</v>
      </c>
      <c r="D37" s="10"/>
      <c r="E37" s="10"/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56"/>
      <c r="L37" s="61"/>
      <c r="M37" s="61"/>
      <c r="N37" s="61"/>
      <c r="O37" s="14">
        <v>0</v>
      </c>
      <c r="P37" s="14">
        <v>0</v>
      </c>
      <c r="Q37" s="14">
        <v>0</v>
      </c>
      <c r="R37" s="14">
        <v>0</v>
      </c>
      <c r="S37" s="61"/>
    </row>
    <row r="38" spans="1:19" ht="15">
      <c r="A38" s="11">
        <v>17</v>
      </c>
      <c r="B38" s="56" t="s">
        <v>255</v>
      </c>
      <c r="C38" s="10" t="s">
        <v>37</v>
      </c>
      <c r="D38" s="10" t="s">
        <v>61</v>
      </c>
      <c r="E38" s="13">
        <v>63472843</v>
      </c>
      <c r="F38" s="14">
        <v>1296835</v>
      </c>
      <c r="G38" s="14">
        <v>0</v>
      </c>
      <c r="H38" s="14">
        <v>0</v>
      </c>
      <c r="I38" s="14">
        <v>0</v>
      </c>
      <c r="J38" s="14">
        <v>0</v>
      </c>
      <c r="K38" s="56">
        <v>30</v>
      </c>
      <c r="L38" s="14">
        <v>1296835</v>
      </c>
      <c r="M38" s="14">
        <v>51873</v>
      </c>
      <c r="N38" s="14">
        <v>51873</v>
      </c>
      <c r="O38" s="14">
        <v>12968</v>
      </c>
      <c r="P38" s="14">
        <v>0</v>
      </c>
      <c r="Q38" s="14">
        <v>197527</v>
      </c>
      <c r="R38" s="14">
        <v>314242</v>
      </c>
      <c r="S38" s="14">
        <v>982593</v>
      </c>
    </row>
    <row r="39" spans="2:19" ht="15">
      <c r="B39" s="56"/>
      <c r="C39" s="1" t="s">
        <v>178</v>
      </c>
      <c r="D39" s="10"/>
      <c r="E39" s="10"/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56"/>
      <c r="L39" s="61"/>
      <c r="M39" s="61"/>
      <c r="N39" s="61"/>
      <c r="O39" s="14">
        <v>0</v>
      </c>
      <c r="P39" s="14">
        <v>0</v>
      </c>
      <c r="Q39" s="14">
        <v>0</v>
      </c>
      <c r="R39" s="14">
        <v>0</v>
      </c>
      <c r="S39" s="61"/>
    </row>
    <row r="40" spans="1:19" ht="15">
      <c r="A40" s="11">
        <v>18</v>
      </c>
      <c r="B40" s="56" t="s">
        <v>255</v>
      </c>
      <c r="C40" s="1" t="s">
        <v>244</v>
      </c>
      <c r="D40" s="10" t="s">
        <v>245</v>
      </c>
      <c r="E40" s="13">
        <v>91354092</v>
      </c>
      <c r="F40" s="14">
        <v>1055423</v>
      </c>
      <c r="G40" s="14">
        <v>0</v>
      </c>
      <c r="H40" s="14">
        <v>0</v>
      </c>
      <c r="I40" s="14">
        <v>0</v>
      </c>
      <c r="J40" s="14">
        <v>0</v>
      </c>
      <c r="K40" s="58">
        <v>27</v>
      </c>
      <c r="L40" s="14">
        <v>1055423</v>
      </c>
      <c r="M40" s="14">
        <v>42217</v>
      </c>
      <c r="N40" s="14">
        <v>42217</v>
      </c>
      <c r="O40" s="14">
        <v>0</v>
      </c>
      <c r="P40" s="14">
        <v>0</v>
      </c>
      <c r="Q40" s="14">
        <v>158967</v>
      </c>
      <c r="R40" s="14">
        <v>243401</v>
      </c>
      <c r="S40" s="14">
        <v>812022</v>
      </c>
    </row>
    <row r="41" spans="2:19" ht="15">
      <c r="B41" s="56"/>
      <c r="C41" s="1" t="s">
        <v>246</v>
      </c>
      <c r="D41" s="10"/>
      <c r="E41" s="10"/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56"/>
      <c r="L41" s="61"/>
      <c r="M41" s="61"/>
      <c r="N41" s="61"/>
      <c r="O41" s="14">
        <v>0</v>
      </c>
      <c r="P41" s="14">
        <v>0</v>
      </c>
      <c r="Q41" s="14">
        <v>0</v>
      </c>
      <c r="R41" s="14">
        <v>0</v>
      </c>
      <c r="S41" s="61"/>
    </row>
    <row r="42" spans="1:19" ht="15">
      <c r="A42" s="11">
        <v>19</v>
      </c>
      <c r="B42" s="56" t="s">
        <v>255</v>
      </c>
      <c r="C42" s="10" t="s">
        <v>41</v>
      </c>
      <c r="D42" s="10" t="s">
        <v>65</v>
      </c>
      <c r="E42" s="13">
        <v>28239928</v>
      </c>
      <c r="F42" s="14">
        <v>1296835</v>
      </c>
      <c r="G42" s="14">
        <v>0</v>
      </c>
      <c r="H42" s="14">
        <v>0</v>
      </c>
      <c r="I42" s="14">
        <v>0</v>
      </c>
      <c r="J42" s="14">
        <v>0</v>
      </c>
      <c r="K42" s="56">
        <v>30</v>
      </c>
      <c r="L42" s="14">
        <v>1296835</v>
      </c>
      <c r="M42" s="14">
        <v>51873</v>
      </c>
      <c r="N42" s="14">
        <v>51873</v>
      </c>
      <c r="O42" s="14">
        <v>12968</v>
      </c>
      <c r="P42" s="14">
        <v>0</v>
      </c>
      <c r="Q42" s="14">
        <v>533022</v>
      </c>
      <c r="R42" s="14">
        <v>649738</v>
      </c>
      <c r="S42" s="14">
        <v>647097</v>
      </c>
    </row>
    <row r="43" spans="2:19" ht="15">
      <c r="B43" s="56"/>
      <c r="C43" s="1" t="s">
        <v>179</v>
      </c>
      <c r="D43" s="10"/>
      <c r="E43" s="10"/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56"/>
      <c r="L43" s="61"/>
      <c r="M43" s="61"/>
      <c r="N43" s="61"/>
      <c r="O43" s="14">
        <v>0</v>
      </c>
      <c r="P43" s="14">
        <v>0</v>
      </c>
      <c r="Q43" s="14">
        <v>0</v>
      </c>
      <c r="R43" s="14">
        <v>0</v>
      </c>
      <c r="S43" s="61"/>
    </row>
    <row r="44" spans="1:19" ht="15">
      <c r="A44" s="11">
        <v>20</v>
      </c>
      <c r="B44" s="56" t="s">
        <v>255</v>
      </c>
      <c r="C44" s="21" t="s">
        <v>144</v>
      </c>
      <c r="D44" s="10" t="s">
        <v>50</v>
      </c>
      <c r="E44" s="13">
        <v>37723755</v>
      </c>
      <c r="F44" s="14">
        <v>142314</v>
      </c>
      <c r="G44" s="14">
        <v>10534</v>
      </c>
      <c r="H44" s="14">
        <v>0</v>
      </c>
      <c r="I44" s="14">
        <v>0</v>
      </c>
      <c r="J44" s="14">
        <v>0</v>
      </c>
      <c r="K44" s="58">
        <v>6</v>
      </c>
      <c r="L44" s="14">
        <v>152847</v>
      </c>
      <c r="M44" s="14">
        <v>5693</v>
      </c>
      <c r="N44" s="14">
        <v>5693</v>
      </c>
      <c r="O44" s="14">
        <v>0</v>
      </c>
      <c r="P44" s="14">
        <v>0</v>
      </c>
      <c r="Q44" s="14">
        <v>88615</v>
      </c>
      <c r="R44" s="14">
        <v>100000</v>
      </c>
      <c r="S44" s="14">
        <v>52847</v>
      </c>
    </row>
    <row r="45" spans="2:19" ht="15">
      <c r="B45" s="56"/>
      <c r="C45" s="21" t="s">
        <v>136</v>
      </c>
      <c r="D45" s="10"/>
      <c r="E45" s="10"/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56"/>
      <c r="L45" s="61"/>
      <c r="M45" s="61"/>
      <c r="N45" s="61"/>
      <c r="O45" s="14">
        <v>0</v>
      </c>
      <c r="P45" s="14">
        <v>0</v>
      </c>
      <c r="Q45" s="14">
        <v>0</v>
      </c>
      <c r="R45" s="14">
        <v>0</v>
      </c>
      <c r="S45" s="61"/>
    </row>
    <row r="46" spans="1:19" ht="15">
      <c r="A46" s="11">
        <v>21</v>
      </c>
      <c r="B46" s="56" t="s">
        <v>255</v>
      </c>
      <c r="C46" s="21" t="s">
        <v>241</v>
      </c>
      <c r="D46" s="10" t="s">
        <v>242</v>
      </c>
      <c r="E46" s="13">
        <v>63518461</v>
      </c>
      <c r="F46" s="14">
        <v>1296835</v>
      </c>
      <c r="G46" s="14">
        <v>10534</v>
      </c>
      <c r="H46" s="14">
        <v>0</v>
      </c>
      <c r="I46" s="14">
        <v>0</v>
      </c>
      <c r="J46" s="14">
        <v>0</v>
      </c>
      <c r="K46" s="56">
        <v>30</v>
      </c>
      <c r="L46" s="14">
        <v>1307368</v>
      </c>
      <c r="M46" s="14">
        <v>51873</v>
      </c>
      <c r="N46" s="14">
        <v>51873</v>
      </c>
      <c r="O46" s="14">
        <v>12968</v>
      </c>
      <c r="P46" s="14">
        <v>0</v>
      </c>
      <c r="Q46" s="14">
        <v>64327</v>
      </c>
      <c r="R46" s="14">
        <v>181042</v>
      </c>
      <c r="S46" s="14">
        <v>1126327</v>
      </c>
    </row>
    <row r="47" spans="2:19" ht="15">
      <c r="B47" s="56"/>
      <c r="C47" s="21" t="s">
        <v>243</v>
      </c>
      <c r="D47" s="10"/>
      <c r="E47" s="10"/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56"/>
      <c r="L47" s="61"/>
      <c r="M47" s="61"/>
      <c r="N47" s="61"/>
      <c r="O47" s="14">
        <v>0</v>
      </c>
      <c r="P47" s="14">
        <v>0</v>
      </c>
      <c r="Q47" s="14">
        <v>0</v>
      </c>
      <c r="R47" s="14">
        <v>0</v>
      </c>
      <c r="S47" s="61"/>
    </row>
    <row r="48" spans="1:19" ht="15">
      <c r="A48" s="11">
        <v>22</v>
      </c>
      <c r="B48" s="56" t="s">
        <v>255</v>
      </c>
      <c r="C48" s="21" t="s">
        <v>247</v>
      </c>
      <c r="D48" s="10" t="s">
        <v>249</v>
      </c>
      <c r="E48" s="13">
        <v>37617340</v>
      </c>
      <c r="F48" s="14">
        <v>1296835</v>
      </c>
      <c r="G48" s="14">
        <v>9937</v>
      </c>
      <c r="H48" s="14">
        <v>0</v>
      </c>
      <c r="I48" s="14">
        <v>0</v>
      </c>
      <c r="J48" s="14">
        <v>0</v>
      </c>
      <c r="K48" s="56">
        <v>30</v>
      </c>
      <c r="L48" s="14">
        <v>1306772</v>
      </c>
      <c r="M48" s="14">
        <v>51873</v>
      </c>
      <c r="N48" s="14">
        <v>51873</v>
      </c>
      <c r="O48" s="14">
        <v>12968</v>
      </c>
      <c r="P48" s="14">
        <v>0</v>
      </c>
      <c r="Q48" s="14">
        <v>280327</v>
      </c>
      <c r="R48" s="14">
        <v>397042</v>
      </c>
      <c r="S48" s="14">
        <v>909731</v>
      </c>
    </row>
    <row r="49" spans="2:19" ht="15">
      <c r="B49" s="56"/>
      <c r="C49" s="21" t="s">
        <v>248</v>
      </c>
      <c r="D49" s="10"/>
      <c r="E49" s="10"/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56"/>
      <c r="L49" s="61"/>
      <c r="M49" s="61"/>
      <c r="N49" s="61"/>
      <c r="O49" s="14">
        <v>0</v>
      </c>
      <c r="P49" s="14">
        <v>0</v>
      </c>
      <c r="Q49" s="14">
        <v>0</v>
      </c>
      <c r="R49" s="14">
        <v>0</v>
      </c>
      <c r="S49" s="61"/>
    </row>
    <row r="50" spans="1:19" ht="15">
      <c r="A50" s="11">
        <v>23</v>
      </c>
      <c r="B50" s="56" t="s">
        <v>255</v>
      </c>
      <c r="C50" s="10" t="s">
        <v>43</v>
      </c>
      <c r="D50" s="10" t="s">
        <v>67</v>
      </c>
      <c r="E50" s="13">
        <v>63315148</v>
      </c>
      <c r="F50" s="14">
        <v>881848</v>
      </c>
      <c r="G50" s="14">
        <v>0</v>
      </c>
      <c r="H50" s="14">
        <v>0</v>
      </c>
      <c r="I50" s="14">
        <v>0</v>
      </c>
      <c r="J50" s="14">
        <v>0</v>
      </c>
      <c r="K50" s="56">
        <v>30</v>
      </c>
      <c r="L50" s="14">
        <v>881848</v>
      </c>
      <c r="M50" s="14">
        <v>35274</v>
      </c>
      <c r="N50" s="14">
        <v>35274</v>
      </c>
      <c r="O50" s="14">
        <v>0</v>
      </c>
      <c r="P50" s="14">
        <v>0</v>
      </c>
      <c r="Q50" s="14">
        <v>268829</v>
      </c>
      <c r="R50" s="14">
        <v>339376</v>
      </c>
      <c r="S50" s="14">
        <v>542471</v>
      </c>
    </row>
    <row r="51" spans="2:19" ht="15">
      <c r="B51" s="56"/>
      <c r="C51" s="1" t="s">
        <v>20</v>
      </c>
      <c r="D51" s="10"/>
      <c r="E51" s="10"/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56"/>
      <c r="L51" s="61"/>
      <c r="M51" s="61"/>
      <c r="N51" s="61"/>
      <c r="O51" s="14">
        <v>0</v>
      </c>
      <c r="P51" s="14">
        <v>0</v>
      </c>
      <c r="Q51" s="14">
        <v>0</v>
      </c>
      <c r="R51" s="14">
        <v>0</v>
      </c>
      <c r="S51" s="61"/>
    </row>
    <row r="52" spans="1:19" ht="15">
      <c r="A52" s="11">
        <v>24</v>
      </c>
      <c r="B52" s="56" t="s">
        <v>255</v>
      </c>
      <c r="C52" s="10" t="s">
        <v>330</v>
      </c>
      <c r="D52" s="10" t="s">
        <v>331</v>
      </c>
      <c r="E52" s="57">
        <v>63540883</v>
      </c>
      <c r="F52" s="14">
        <v>1081451</v>
      </c>
      <c r="G52" s="14">
        <v>0</v>
      </c>
      <c r="H52" s="14">
        <v>0</v>
      </c>
      <c r="I52" s="14">
        <v>0</v>
      </c>
      <c r="J52" s="14">
        <v>0</v>
      </c>
      <c r="K52" s="58">
        <v>16</v>
      </c>
      <c r="L52" s="14">
        <v>1081451</v>
      </c>
      <c r="M52" s="14">
        <v>43258</v>
      </c>
      <c r="N52" s="14">
        <v>43258</v>
      </c>
      <c r="O52" s="14">
        <v>10815</v>
      </c>
      <c r="P52" s="14">
        <v>0</v>
      </c>
      <c r="Q52" s="14">
        <v>0</v>
      </c>
      <c r="R52" s="14">
        <v>97331</v>
      </c>
      <c r="S52" s="14">
        <v>984120</v>
      </c>
    </row>
    <row r="53" spans="2:19" ht="15">
      <c r="B53" s="56"/>
      <c r="C53" s="1" t="s">
        <v>10</v>
      </c>
      <c r="D53" s="10"/>
      <c r="E53" s="10"/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56"/>
      <c r="L53" s="61"/>
      <c r="M53" s="61"/>
      <c r="N53" s="61"/>
      <c r="O53" s="14">
        <v>0</v>
      </c>
      <c r="P53" s="14">
        <v>0</v>
      </c>
      <c r="Q53" s="14">
        <v>0</v>
      </c>
      <c r="R53" s="14">
        <v>0</v>
      </c>
      <c r="S53" s="1"/>
    </row>
    <row r="54" spans="1:19" ht="15">
      <c r="A54" s="11">
        <v>25</v>
      </c>
      <c r="B54" s="56" t="s">
        <v>255</v>
      </c>
      <c r="C54" s="10" t="s">
        <v>332</v>
      </c>
      <c r="D54" s="10" t="s">
        <v>333</v>
      </c>
      <c r="E54" s="57">
        <v>1102356330</v>
      </c>
      <c r="F54" s="14">
        <v>1486995</v>
      </c>
      <c r="G54" s="14">
        <v>0</v>
      </c>
      <c r="H54" s="14">
        <v>0</v>
      </c>
      <c r="I54" s="14">
        <v>0</v>
      </c>
      <c r="J54" s="14">
        <v>0</v>
      </c>
      <c r="K54" s="58">
        <v>22</v>
      </c>
      <c r="L54" s="14">
        <v>1486995</v>
      </c>
      <c r="M54" s="14">
        <v>59480</v>
      </c>
      <c r="N54" s="14">
        <v>59480</v>
      </c>
      <c r="O54" s="14">
        <v>14870</v>
      </c>
      <c r="P54" s="14">
        <v>0</v>
      </c>
      <c r="Q54" s="14">
        <v>0</v>
      </c>
      <c r="R54" s="14">
        <v>133830</v>
      </c>
      <c r="S54" s="14">
        <v>1353166</v>
      </c>
    </row>
    <row r="55" spans="2:19" ht="15">
      <c r="B55" s="56"/>
      <c r="C55" s="1" t="s">
        <v>17</v>
      </c>
      <c r="D55" s="10"/>
      <c r="E55" s="10"/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56"/>
      <c r="L55" s="61"/>
      <c r="M55" s="61"/>
      <c r="N55" s="61"/>
      <c r="O55" s="14">
        <v>0</v>
      </c>
      <c r="P55" s="14">
        <v>0</v>
      </c>
      <c r="Q55" s="14">
        <v>0</v>
      </c>
      <c r="R55" s="14">
        <v>0</v>
      </c>
      <c r="S55" s="61"/>
    </row>
    <row r="56" spans="1:19" ht="15">
      <c r="A56" s="11">
        <v>26</v>
      </c>
      <c r="B56" s="56" t="s">
        <v>255</v>
      </c>
      <c r="C56" s="10" t="s">
        <v>31</v>
      </c>
      <c r="D56" s="10" t="s">
        <v>55</v>
      </c>
      <c r="E56" s="13">
        <v>1098651742</v>
      </c>
      <c r="F56" s="14">
        <v>1296835</v>
      </c>
      <c r="G56" s="14">
        <v>0</v>
      </c>
      <c r="H56" s="14">
        <v>0</v>
      </c>
      <c r="I56" s="14">
        <v>0</v>
      </c>
      <c r="J56" s="14">
        <v>0</v>
      </c>
      <c r="K56" s="56">
        <v>30</v>
      </c>
      <c r="L56" s="14">
        <v>1296835</v>
      </c>
      <c r="M56" s="14">
        <v>51873</v>
      </c>
      <c r="N56" s="14">
        <v>51873</v>
      </c>
      <c r="O56" s="14">
        <v>12968</v>
      </c>
      <c r="P56" s="14">
        <v>0</v>
      </c>
      <c r="Q56" s="14">
        <v>300127</v>
      </c>
      <c r="R56" s="14">
        <v>416842</v>
      </c>
      <c r="S56" s="14">
        <v>879993</v>
      </c>
    </row>
    <row r="57" spans="2:19" ht="15">
      <c r="B57" s="56"/>
      <c r="C57" s="1" t="s">
        <v>182</v>
      </c>
      <c r="D57" s="10"/>
      <c r="E57" s="10"/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56"/>
      <c r="L57" s="61"/>
      <c r="M57" s="61"/>
      <c r="N57" s="61"/>
      <c r="O57" s="14">
        <v>0</v>
      </c>
      <c r="P57" s="14">
        <v>0</v>
      </c>
      <c r="Q57" s="14">
        <v>0</v>
      </c>
      <c r="R57" s="14">
        <v>0</v>
      </c>
      <c r="S57" s="61"/>
    </row>
    <row r="58" spans="1:19" ht="15">
      <c r="A58" s="11">
        <v>27</v>
      </c>
      <c r="B58" s="56" t="s">
        <v>255</v>
      </c>
      <c r="C58" s="22" t="s">
        <v>212</v>
      </c>
      <c r="D58" s="10" t="s">
        <v>213</v>
      </c>
      <c r="E58" s="13">
        <v>63327056</v>
      </c>
      <c r="F58" s="14">
        <v>2027721</v>
      </c>
      <c r="G58" s="14">
        <v>0</v>
      </c>
      <c r="H58" s="14">
        <v>0</v>
      </c>
      <c r="I58" s="14">
        <v>0</v>
      </c>
      <c r="J58" s="14">
        <v>0</v>
      </c>
      <c r="K58" s="56">
        <v>30</v>
      </c>
      <c r="L58" s="14">
        <v>2027721</v>
      </c>
      <c r="M58" s="14">
        <v>81109</v>
      </c>
      <c r="N58" s="14">
        <v>81109</v>
      </c>
      <c r="O58" s="14">
        <v>20277</v>
      </c>
      <c r="P58" s="14">
        <v>21600</v>
      </c>
      <c r="Q58" s="14">
        <v>0</v>
      </c>
      <c r="R58" s="14">
        <v>204095</v>
      </c>
      <c r="S58" s="14">
        <v>1823626</v>
      </c>
    </row>
    <row r="59" spans="2:19" ht="15">
      <c r="B59" s="56"/>
      <c r="C59" s="21" t="s">
        <v>216</v>
      </c>
      <c r="D59" s="10"/>
      <c r="E59" s="10"/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56"/>
      <c r="L59" s="61"/>
      <c r="M59" s="61"/>
      <c r="N59" s="61"/>
      <c r="O59" s="14">
        <v>0</v>
      </c>
      <c r="P59" s="14">
        <v>0</v>
      </c>
      <c r="Q59" s="14">
        <v>0</v>
      </c>
      <c r="R59" s="14">
        <v>0</v>
      </c>
      <c r="S59" s="61"/>
    </row>
    <row r="60" spans="1:19" ht="15">
      <c r="A60" s="11">
        <v>28</v>
      </c>
      <c r="B60" s="56" t="s">
        <v>255</v>
      </c>
      <c r="C60" s="21" t="s">
        <v>250</v>
      </c>
      <c r="D60" s="10" t="s">
        <v>251</v>
      </c>
      <c r="E60" s="13">
        <v>37617048</v>
      </c>
      <c r="F60" s="14">
        <v>1296835</v>
      </c>
      <c r="G60" s="14">
        <v>10534</v>
      </c>
      <c r="H60" s="14">
        <v>0</v>
      </c>
      <c r="I60" s="14">
        <v>0</v>
      </c>
      <c r="J60" s="14">
        <v>0</v>
      </c>
      <c r="K60" s="56">
        <v>30</v>
      </c>
      <c r="L60" s="14">
        <v>1307368</v>
      </c>
      <c r="M60" s="14">
        <v>51873</v>
      </c>
      <c r="N60" s="14">
        <v>51873</v>
      </c>
      <c r="O60" s="14">
        <v>12968</v>
      </c>
      <c r="P60" s="14">
        <v>0</v>
      </c>
      <c r="Q60" s="14">
        <v>58207</v>
      </c>
      <c r="R60" s="14">
        <v>174922</v>
      </c>
      <c r="S60" s="14">
        <v>1132447</v>
      </c>
    </row>
    <row r="61" spans="2:19" ht="15">
      <c r="B61" s="56"/>
      <c r="C61" s="21" t="s">
        <v>252</v>
      </c>
      <c r="D61" s="10"/>
      <c r="E61" s="10"/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56"/>
      <c r="L61" s="61"/>
      <c r="M61" s="61"/>
      <c r="N61" s="61"/>
      <c r="O61" s="14">
        <v>0</v>
      </c>
      <c r="P61" s="14">
        <v>0</v>
      </c>
      <c r="Q61" s="14">
        <v>0</v>
      </c>
      <c r="R61" s="14">
        <v>0</v>
      </c>
      <c r="S61" s="61"/>
    </row>
    <row r="62" spans="1:19" ht="15">
      <c r="A62" s="11">
        <v>29</v>
      </c>
      <c r="B62" s="56" t="s">
        <v>255</v>
      </c>
      <c r="C62" s="10" t="s">
        <v>46</v>
      </c>
      <c r="D62" s="10" t="s">
        <v>70</v>
      </c>
      <c r="E62" s="13">
        <v>63536802</v>
      </c>
      <c r="F62" s="14">
        <v>1296835</v>
      </c>
      <c r="G62" s="14">
        <v>0</v>
      </c>
      <c r="H62" s="14">
        <v>0</v>
      </c>
      <c r="I62" s="14">
        <v>0</v>
      </c>
      <c r="J62" s="14">
        <v>0</v>
      </c>
      <c r="K62" s="56">
        <v>30</v>
      </c>
      <c r="L62" s="14">
        <v>1296835</v>
      </c>
      <c r="M62" s="14">
        <v>51873</v>
      </c>
      <c r="N62" s="14">
        <v>51873</v>
      </c>
      <c r="O62" s="14">
        <v>12968</v>
      </c>
      <c r="P62" s="14">
        <v>0</v>
      </c>
      <c r="Q62" s="14">
        <v>594103</v>
      </c>
      <c r="R62" s="14">
        <v>710818</v>
      </c>
      <c r="S62" s="14">
        <v>586017</v>
      </c>
    </row>
    <row r="63" spans="2:19" ht="15">
      <c r="B63" s="56"/>
      <c r="C63" s="1" t="s">
        <v>188</v>
      </c>
      <c r="D63" s="10"/>
      <c r="E63" s="10"/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56"/>
      <c r="L63" s="61"/>
      <c r="M63" s="61"/>
      <c r="N63" s="61"/>
      <c r="O63" s="14">
        <v>0</v>
      </c>
      <c r="P63" s="14">
        <v>0</v>
      </c>
      <c r="Q63" s="14">
        <v>0</v>
      </c>
      <c r="R63" s="14">
        <v>0</v>
      </c>
      <c r="S63" s="1"/>
    </row>
    <row r="64" spans="1:19" ht="15">
      <c r="A64" s="11">
        <v>30</v>
      </c>
      <c r="B64" s="56" t="s">
        <v>255</v>
      </c>
      <c r="C64" s="10" t="s">
        <v>45</v>
      </c>
      <c r="D64" s="10" t="s">
        <v>69</v>
      </c>
      <c r="E64" s="13">
        <v>1098666668</v>
      </c>
      <c r="F64" s="14">
        <v>1296835</v>
      </c>
      <c r="G64" s="14">
        <v>0</v>
      </c>
      <c r="H64" s="14">
        <v>0</v>
      </c>
      <c r="I64" s="14">
        <v>0</v>
      </c>
      <c r="J64" s="14">
        <v>0</v>
      </c>
      <c r="K64" s="56">
        <v>30</v>
      </c>
      <c r="L64" s="14">
        <v>1296835</v>
      </c>
      <c r="M64" s="14">
        <v>51873</v>
      </c>
      <c r="N64" s="14">
        <v>51873</v>
      </c>
      <c r="O64" s="14">
        <v>12968</v>
      </c>
      <c r="P64" s="14">
        <v>0</v>
      </c>
      <c r="Q64" s="14">
        <v>235859</v>
      </c>
      <c r="R64" s="14">
        <v>352575</v>
      </c>
      <c r="S64" s="14">
        <v>944260</v>
      </c>
    </row>
    <row r="65" spans="2:19" ht="15">
      <c r="B65" s="56"/>
      <c r="C65" s="1" t="s">
        <v>187</v>
      </c>
      <c r="D65" s="10"/>
      <c r="E65" s="10"/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56"/>
      <c r="L65" s="61"/>
      <c r="M65" s="61"/>
      <c r="N65" s="61"/>
      <c r="O65" s="14">
        <v>0</v>
      </c>
      <c r="P65" s="14">
        <v>0</v>
      </c>
      <c r="Q65" s="14">
        <v>0</v>
      </c>
      <c r="R65" s="14">
        <v>0</v>
      </c>
      <c r="S65" s="61"/>
    </row>
    <row r="66" spans="1:19" ht="15">
      <c r="A66" s="11">
        <v>31</v>
      </c>
      <c r="B66" s="56" t="s">
        <v>255</v>
      </c>
      <c r="C66" s="10" t="s">
        <v>38</v>
      </c>
      <c r="D66" s="10" t="s">
        <v>62</v>
      </c>
      <c r="E66" s="13">
        <v>37615266</v>
      </c>
      <c r="F66" s="14">
        <v>1296835</v>
      </c>
      <c r="G66" s="14">
        <v>9937</v>
      </c>
      <c r="H66" s="14">
        <v>0</v>
      </c>
      <c r="I66" s="14">
        <v>0</v>
      </c>
      <c r="J66" s="14">
        <v>0</v>
      </c>
      <c r="K66" s="56">
        <v>30</v>
      </c>
      <c r="L66" s="14">
        <v>1306772</v>
      </c>
      <c r="M66" s="14">
        <v>51873</v>
      </c>
      <c r="N66" s="14">
        <v>51873</v>
      </c>
      <c r="O66" s="14">
        <v>12968</v>
      </c>
      <c r="P66" s="14">
        <v>0</v>
      </c>
      <c r="Q66" s="14">
        <v>518067</v>
      </c>
      <c r="R66" s="14">
        <v>634782</v>
      </c>
      <c r="S66" s="14">
        <v>671990</v>
      </c>
    </row>
    <row r="67" spans="2:19" ht="15">
      <c r="B67" s="56"/>
      <c r="C67" s="64" t="s">
        <v>127</v>
      </c>
      <c r="D67" s="10"/>
      <c r="E67" s="10"/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56"/>
      <c r="L67" s="61"/>
      <c r="M67" s="61"/>
      <c r="N67" s="61"/>
      <c r="O67" s="14">
        <v>0</v>
      </c>
      <c r="P67" s="14">
        <v>0</v>
      </c>
      <c r="Q67" s="14">
        <v>0</v>
      </c>
      <c r="R67" s="14">
        <v>0</v>
      </c>
      <c r="S67" s="61"/>
    </row>
    <row r="68" spans="1:19" ht="15">
      <c r="A68" s="11">
        <v>32</v>
      </c>
      <c r="B68" s="56" t="s">
        <v>255</v>
      </c>
      <c r="C68" s="64" t="s">
        <v>265</v>
      </c>
      <c r="D68" s="10" t="s">
        <v>264</v>
      </c>
      <c r="E68" s="13">
        <v>1095908866</v>
      </c>
      <c r="F68" s="14">
        <v>1278739</v>
      </c>
      <c r="G68" s="14">
        <v>0</v>
      </c>
      <c r="H68" s="14">
        <v>0</v>
      </c>
      <c r="I68" s="14">
        <v>0</v>
      </c>
      <c r="J68" s="14">
        <v>0</v>
      </c>
      <c r="K68" s="56">
        <v>30</v>
      </c>
      <c r="L68" s="14">
        <v>1278739</v>
      </c>
      <c r="M68" s="14">
        <v>51150</v>
      </c>
      <c r="N68" s="14">
        <v>51150</v>
      </c>
      <c r="O68" s="14">
        <v>12787</v>
      </c>
      <c r="P68" s="14">
        <v>15480</v>
      </c>
      <c r="Q68" s="14">
        <v>450515</v>
      </c>
      <c r="R68" s="14">
        <v>581081</v>
      </c>
      <c r="S68" s="14">
        <v>697658</v>
      </c>
    </row>
    <row r="69" spans="2:19" ht="15">
      <c r="B69" s="56"/>
      <c r="C69" s="64" t="s">
        <v>266</v>
      </c>
      <c r="D69" s="10"/>
      <c r="E69" s="10"/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56"/>
      <c r="L69" s="61"/>
      <c r="M69" s="61"/>
      <c r="N69" s="61"/>
      <c r="O69" s="14">
        <v>0</v>
      </c>
      <c r="P69" s="14">
        <v>0</v>
      </c>
      <c r="Q69" s="14">
        <v>0</v>
      </c>
      <c r="R69" s="14">
        <v>0</v>
      </c>
      <c r="S69" s="61"/>
    </row>
    <row r="70" spans="1:19" ht="15">
      <c r="A70" s="11">
        <v>33</v>
      </c>
      <c r="B70" s="56" t="s">
        <v>255</v>
      </c>
      <c r="C70" s="1" t="s">
        <v>334</v>
      </c>
      <c r="D70" s="10" t="s">
        <v>335</v>
      </c>
      <c r="E70" s="57">
        <v>63509293</v>
      </c>
      <c r="F70" s="14">
        <v>1790712</v>
      </c>
      <c r="G70" s="14">
        <v>0</v>
      </c>
      <c r="H70" s="14">
        <v>0</v>
      </c>
      <c r="I70" s="14">
        <v>0</v>
      </c>
      <c r="J70" s="14">
        <v>0</v>
      </c>
      <c r="K70" s="58">
        <v>28</v>
      </c>
      <c r="L70" s="14">
        <v>1790712</v>
      </c>
      <c r="M70" s="14">
        <v>71628</v>
      </c>
      <c r="N70" s="14">
        <v>71628</v>
      </c>
      <c r="O70" s="14">
        <v>17907</v>
      </c>
      <c r="P70" s="14">
        <v>0</v>
      </c>
      <c r="Q70" s="14">
        <v>0</v>
      </c>
      <c r="R70" s="14">
        <v>161164</v>
      </c>
      <c r="S70" s="14">
        <v>1629548</v>
      </c>
    </row>
    <row r="71" spans="2:19" ht="15">
      <c r="B71" s="56"/>
      <c r="C71" s="1" t="s">
        <v>288</v>
      </c>
      <c r="D71" s="10"/>
      <c r="E71" s="10"/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56"/>
      <c r="L71" s="61"/>
      <c r="M71" s="61"/>
      <c r="N71" s="61"/>
      <c r="O71" s="14">
        <v>0</v>
      </c>
      <c r="P71" s="14">
        <v>0</v>
      </c>
      <c r="Q71" s="14">
        <v>0</v>
      </c>
      <c r="R71" s="14">
        <v>0</v>
      </c>
      <c r="S71" s="61"/>
    </row>
    <row r="72" spans="1:19" ht="15">
      <c r="A72" s="11">
        <v>34</v>
      </c>
      <c r="B72" s="56" t="s">
        <v>255</v>
      </c>
      <c r="C72" s="10" t="s">
        <v>44</v>
      </c>
      <c r="D72" s="10" t="s">
        <v>68</v>
      </c>
      <c r="E72" s="13">
        <v>5881698</v>
      </c>
      <c r="F72" s="14">
        <v>1659949</v>
      </c>
      <c r="G72" s="14">
        <v>0</v>
      </c>
      <c r="H72" s="14">
        <v>0</v>
      </c>
      <c r="I72" s="14">
        <v>0</v>
      </c>
      <c r="J72" s="14">
        <v>0</v>
      </c>
      <c r="K72" s="56">
        <v>30</v>
      </c>
      <c r="L72" s="14">
        <v>1659949</v>
      </c>
      <c r="M72" s="14">
        <v>66398</v>
      </c>
      <c r="N72" s="14">
        <v>66398</v>
      </c>
      <c r="O72" s="14">
        <v>16599</v>
      </c>
      <c r="P72" s="14">
        <v>33120</v>
      </c>
      <c r="Q72" s="14">
        <v>74505</v>
      </c>
      <c r="R72" s="14">
        <v>257020</v>
      </c>
      <c r="S72" s="14">
        <v>1402928</v>
      </c>
    </row>
    <row r="73" spans="2:19" ht="15">
      <c r="B73" s="56"/>
      <c r="C73" s="1" t="s">
        <v>184</v>
      </c>
      <c r="D73" s="10"/>
      <c r="E73" s="10"/>
      <c r="F73" s="61"/>
      <c r="G73" s="61"/>
      <c r="H73" s="61"/>
      <c r="I73" s="61"/>
      <c r="J73" s="61"/>
      <c r="K73" s="56"/>
      <c r="L73" s="61"/>
      <c r="M73" s="61"/>
      <c r="N73" s="61"/>
      <c r="O73" s="61"/>
      <c r="P73" s="1"/>
      <c r="Q73" s="1"/>
      <c r="R73" s="61"/>
      <c r="S73" s="61"/>
    </row>
    <row r="74" spans="2:19" ht="16.5">
      <c r="B74" s="56"/>
      <c r="C74" s="65"/>
      <c r="D74" s="65" t="s">
        <v>6</v>
      </c>
      <c r="E74" s="65"/>
      <c r="F74" s="66">
        <f>SUM(F6:F73)</f>
        <v>43657388</v>
      </c>
      <c r="G74" s="66">
        <f aca="true" t="shared" si="0" ref="G74:S74">SUM(G6:G73)</f>
        <v>61413</v>
      </c>
      <c r="H74" s="66">
        <f t="shared" si="0"/>
        <v>158004</v>
      </c>
      <c r="I74" s="66">
        <f t="shared" si="0"/>
        <v>37027</v>
      </c>
      <c r="J74" s="66">
        <f t="shared" si="0"/>
        <v>436357</v>
      </c>
      <c r="K74" s="66">
        <f t="shared" si="0"/>
        <v>960</v>
      </c>
      <c r="L74" s="66">
        <f t="shared" si="0"/>
        <v>44350187</v>
      </c>
      <c r="M74" s="66">
        <f t="shared" si="0"/>
        <v>1763746</v>
      </c>
      <c r="N74" s="66">
        <f t="shared" si="0"/>
        <v>1763746</v>
      </c>
      <c r="O74" s="66">
        <f t="shared" si="0"/>
        <v>341243</v>
      </c>
      <c r="P74" s="66">
        <f t="shared" si="0"/>
        <v>643680</v>
      </c>
      <c r="Q74" s="66">
        <f t="shared" si="0"/>
        <v>7885147</v>
      </c>
      <c r="R74" s="66">
        <f t="shared" si="0"/>
        <v>12397571</v>
      </c>
      <c r="S74" s="66">
        <f t="shared" si="0"/>
        <v>31952612</v>
      </c>
    </row>
    <row r="75" spans="2:19" ht="15">
      <c r="B75" s="56"/>
      <c r="C75" s="68"/>
      <c r="D75" s="68"/>
      <c r="E75" s="68"/>
      <c r="F75" s="68"/>
      <c r="G75" s="68"/>
      <c r="H75" s="68"/>
      <c r="I75" s="68"/>
      <c r="J75" s="68"/>
      <c r="K75" s="69"/>
      <c r="L75" s="68"/>
      <c r="M75" s="68"/>
      <c r="N75" s="68"/>
      <c r="O75" s="68"/>
      <c r="P75" s="68"/>
      <c r="Q75" s="68"/>
      <c r="R75" s="68"/>
      <c r="S75" s="68"/>
    </row>
  </sheetData>
  <sheetProtection/>
  <mergeCells count="3">
    <mergeCell ref="B3:S3"/>
    <mergeCell ref="C2:S2"/>
    <mergeCell ref="C4:S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1">
      <selection activeCell="C8" sqref="C8"/>
    </sheetView>
  </sheetViews>
  <sheetFormatPr defaultColWidth="11.421875" defaultRowHeight="15"/>
  <cols>
    <col min="3" max="3" width="40.140625" style="0" bestFit="1" customWidth="1"/>
    <col min="4" max="4" width="20.28125" style="0" customWidth="1"/>
    <col min="6" max="6" width="12.7109375" style="0" bestFit="1" customWidth="1"/>
    <col min="11" max="11" width="9.57421875" style="0" customWidth="1"/>
    <col min="12" max="12" width="13.421875" style="0" customWidth="1"/>
    <col min="18" max="19" width="12.7109375" style="0" bestFit="1" customWidth="1"/>
  </cols>
  <sheetData>
    <row r="1" spans="3:24" ht="18">
      <c r="C1" s="46"/>
      <c r="U1" s="17"/>
      <c r="V1" s="17"/>
      <c r="X1" s="17"/>
    </row>
    <row r="2" spans="3:24" ht="18"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U2" s="44"/>
      <c r="V2" s="44"/>
      <c r="W2" s="43"/>
      <c r="X2" s="44"/>
    </row>
    <row r="3" spans="3:24" ht="18">
      <c r="C3" s="227" t="s">
        <v>320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U3" s="44">
        <v>0.0509</v>
      </c>
      <c r="V3" s="44">
        <v>0</v>
      </c>
      <c r="W3" s="43" t="s">
        <v>307</v>
      </c>
      <c r="X3" s="44">
        <v>0.36</v>
      </c>
    </row>
    <row r="4" spans="3:24" ht="18">
      <c r="C4" s="228" t="s">
        <v>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U4" s="44">
        <v>0.061</v>
      </c>
      <c r="V4" s="44">
        <v>0.1</v>
      </c>
      <c r="W4" s="43" t="s">
        <v>159</v>
      </c>
      <c r="X4" s="44">
        <v>0.21</v>
      </c>
    </row>
    <row r="5" spans="2:28" s="3" customFormat="1" ht="49.5">
      <c r="B5" s="70" t="s">
        <v>254</v>
      </c>
      <c r="C5" s="71" t="s">
        <v>22</v>
      </c>
      <c r="D5" s="71" t="s">
        <v>4</v>
      </c>
      <c r="E5" s="71" t="s">
        <v>211</v>
      </c>
      <c r="F5" s="72" t="s">
        <v>321</v>
      </c>
      <c r="G5" s="72" t="s">
        <v>322</v>
      </c>
      <c r="H5" s="72" t="s">
        <v>323</v>
      </c>
      <c r="I5" s="72" t="s">
        <v>159</v>
      </c>
      <c r="J5" s="72" t="s">
        <v>13</v>
      </c>
      <c r="K5" s="73" t="s">
        <v>0</v>
      </c>
      <c r="L5" s="72" t="s">
        <v>1</v>
      </c>
      <c r="M5" s="72" t="s">
        <v>2</v>
      </c>
      <c r="N5" s="71" t="s">
        <v>11</v>
      </c>
      <c r="O5" s="72" t="s">
        <v>21</v>
      </c>
      <c r="P5" s="72" t="s">
        <v>12</v>
      </c>
      <c r="Q5" s="72" t="s">
        <v>14</v>
      </c>
      <c r="R5" s="72" t="s">
        <v>3</v>
      </c>
      <c r="S5" s="73" t="s">
        <v>98</v>
      </c>
      <c r="AB5" s="37"/>
    </row>
    <row r="6" spans="1:34" s="3" customFormat="1" ht="15">
      <c r="A6" s="11">
        <v>1</v>
      </c>
      <c r="B6" s="56" t="s">
        <v>255</v>
      </c>
      <c r="C6" s="10" t="s">
        <v>324</v>
      </c>
      <c r="D6" s="10" t="s">
        <v>325</v>
      </c>
      <c r="E6" s="57">
        <v>91707060</v>
      </c>
      <c r="F6" s="14">
        <v>1853054</v>
      </c>
      <c r="G6" s="14">
        <v>0</v>
      </c>
      <c r="H6" s="14">
        <v>0</v>
      </c>
      <c r="I6" s="14">
        <v>0</v>
      </c>
      <c r="J6" s="14">
        <v>254541</v>
      </c>
      <c r="K6" s="58">
        <v>30</v>
      </c>
      <c r="L6" s="14">
        <v>2107595</v>
      </c>
      <c r="M6" s="14">
        <v>84304</v>
      </c>
      <c r="N6" s="14">
        <v>84304</v>
      </c>
      <c r="O6" s="14">
        <v>21076</v>
      </c>
      <c r="P6" s="14">
        <v>137130</v>
      </c>
      <c r="Q6" s="14">
        <v>0</v>
      </c>
      <c r="R6" s="14">
        <v>326814</v>
      </c>
      <c r="S6" s="14">
        <v>1780781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" customFormat="1" ht="15">
      <c r="A7"/>
      <c r="B7" s="56"/>
      <c r="C7" s="1" t="s">
        <v>18</v>
      </c>
      <c r="D7" s="10"/>
      <c r="E7" s="10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56"/>
      <c r="L7" s="61"/>
      <c r="M7" s="61"/>
      <c r="N7" s="61"/>
      <c r="O7" s="14">
        <v>0</v>
      </c>
      <c r="P7" s="14">
        <v>0</v>
      </c>
      <c r="Q7" s="14">
        <v>0</v>
      </c>
      <c r="R7" s="14">
        <v>0</v>
      </c>
      <c r="S7" s="61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19" ht="15">
      <c r="A8" s="11">
        <v>2</v>
      </c>
      <c r="B8" s="56" t="s">
        <v>255</v>
      </c>
      <c r="C8" s="10" t="s">
        <v>29</v>
      </c>
      <c r="D8" s="10" t="s">
        <v>53</v>
      </c>
      <c r="E8" s="13">
        <v>1102363125</v>
      </c>
      <c r="F8" s="14">
        <v>490834</v>
      </c>
      <c r="G8" s="14">
        <v>0</v>
      </c>
      <c r="H8" s="14">
        <v>0</v>
      </c>
      <c r="I8" s="14">
        <v>0</v>
      </c>
      <c r="J8" s="14">
        <v>0</v>
      </c>
      <c r="K8" s="56">
        <v>30</v>
      </c>
      <c r="L8" s="14">
        <v>490834</v>
      </c>
      <c r="M8" s="14">
        <v>19633</v>
      </c>
      <c r="N8" s="14">
        <v>19633</v>
      </c>
      <c r="O8" s="14">
        <v>0</v>
      </c>
      <c r="P8" s="14">
        <v>0</v>
      </c>
      <c r="Q8" s="14">
        <v>205380</v>
      </c>
      <c r="R8" s="14">
        <v>244647</v>
      </c>
      <c r="S8" s="14">
        <v>246187</v>
      </c>
    </row>
    <row r="9" spans="2:19" ht="15">
      <c r="B9" s="56"/>
      <c r="C9" s="1" t="s">
        <v>167</v>
      </c>
      <c r="D9" s="10"/>
      <c r="E9" s="10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56"/>
      <c r="L9" s="61"/>
      <c r="M9" s="61"/>
      <c r="N9" s="61"/>
      <c r="O9" s="14">
        <v>0</v>
      </c>
      <c r="P9" s="14">
        <v>0</v>
      </c>
      <c r="Q9" s="14">
        <v>0</v>
      </c>
      <c r="R9" s="14">
        <v>0</v>
      </c>
      <c r="S9" s="61"/>
    </row>
    <row r="10" spans="1:19" ht="15">
      <c r="A10" s="11">
        <v>3</v>
      </c>
      <c r="B10" s="56" t="s">
        <v>255</v>
      </c>
      <c r="C10" s="10" t="s">
        <v>26</v>
      </c>
      <c r="D10" s="10" t="s">
        <v>50</v>
      </c>
      <c r="E10" s="13">
        <v>37618859</v>
      </c>
      <c r="F10" s="14">
        <v>514411</v>
      </c>
      <c r="G10" s="14">
        <v>0</v>
      </c>
      <c r="H10" s="14">
        <v>0</v>
      </c>
      <c r="I10" s="14">
        <v>0</v>
      </c>
      <c r="J10" s="14">
        <v>0</v>
      </c>
      <c r="K10" s="56">
        <v>30</v>
      </c>
      <c r="L10" s="14">
        <v>514411</v>
      </c>
      <c r="M10" s="14">
        <v>20576</v>
      </c>
      <c r="N10" s="14">
        <v>20576</v>
      </c>
      <c r="O10" s="14">
        <v>0</v>
      </c>
      <c r="P10" s="14">
        <v>0</v>
      </c>
      <c r="Q10" s="14">
        <v>205348</v>
      </c>
      <c r="R10" s="14">
        <v>246501</v>
      </c>
      <c r="S10" s="14">
        <v>267911</v>
      </c>
    </row>
    <row r="11" spans="2:19" ht="15">
      <c r="B11" s="56"/>
      <c r="C11" s="1" t="s">
        <v>168</v>
      </c>
      <c r="D11" s="10"/>
      <c r="E11" s="10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56"/>
      <c r="L11" s="61"/>
      <c r="M11" s="61"/>
      <c r="N11" s="61"/>
      <c r="O11" s="14">
        <v>0</v>
      </c>
      <c r="P11" s="14">
        <v>0</v>
      </c>
      <c r="Q11" s="14">
        <v>0</v>
      </c>
      <c r="R11" s="14">
        <v>0</v>
      </c>
      <c r="S11" s="61"/>
    </row>
    <row r="12" spans="1:19" ht="15">
      <c r="A12" s="11">
        <v>4</v>
      </c>
      <c r="B12" s="56" t="s">
        <v>255</v>
      </c>
      <c r="C12" s="10" t="s">
        <v>32</v>
      </c>
      <c r="D12" s="10" t="s">
        <v>56</v>
      </c>
      <c r="E12" s="13">
        <v>63345721</v>
      </c>
      <c r="F12" s="14">
        <v>514411</v>
      </c>
      <c r="G12" s="14">
        <v>0</v>
      </c>
      <c r="H12" s="14">
        <v>0</v>
      </c>
      <c r="I12" s="14">
        <v>0</v>
      </c>
      <c r="J12" s="14">
        <v>0</v>
      </c>
      <c r="K12" s="56">
        <v>30</v>
      </c>
      <c r="L12" s="14">
        <v>514411</v>
      </c>
      <c r="M12" s="14">
        <v>20576</v>
      </c>
      <c r="N12" s="14">
        <v>20576</v>
      </c>
      <c r="O12" s="14">
        <v>0</v>
      </c>
      <c r="P12" s="14">
        <v>0</v>
      </c>
      <c r="Q12" s="14">
        <v>195289</v>
      </c>
      <c r="R12" s="14">
        <v>236442</v>
      </c>
      <c r="S12" s="14">
        <v>277970</v>
      </c>
    </row>
    <row r="13" spans="2:19" ht="15">
      <c r="B13" s="56"/>
      <c r="C13" s="1" t="s">
        <v>5</v>
      </c>
      <c r="D13" s="10"/>
      <c r="E13" s="10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56"/>
      <c r="L13" s="61"/>
      <c r="M13" s="61"/>
      <c r="N13" s="61"/>
      <c r="O13" s="14">
        <v>0</v>
      </c>
      <c r="P13" s="14">
        <v>0</v>
      </c>
      <c r="Q13" s="14">
        <v>0</v>
      </c>
      <c r="R13" s="14">
        <v>0</v>
      </c>
      <c r="S13" s="61"/>
    </row>
    <row r="14" spans="1:19" ht="15">
      <c r="A14" s="11">
        <v>5</v>
      </c>
      <c r="B14" s="56" t="s">
        <v>255</v>
      </c>
      <c r="C14" s="10" t="s">
        <v>24</v>
      </c>
      <c r="D14" s="10" t="s">
        <v>48</v>
      </c>
      <c r="E14" s="13">
        <v>1102368527</v>
      </c>
      <c r="F14" s="14">
        <v>514411</v>
      </c>
      <c r="G14" s="14">
        <v>0</v>
      </c>
      <c r="H14" s="14">
        <v>0</v>
      </c>
      <c r="I14" s="14">
        <v>0</v>
      </c>
      <c r="J14" s="14">
        <v>0</v>
      </c>
      <c r="K14" s="56">
        <v>30</v>
      </c>
      <c r="L14" s="14">
        <v>514411</v>
      </c>
      <c r="M14" s="14">
        <v>20576</v>
      </c>
      <c r="N14" s="14">
        <v>20576</v>
      </c>
      <c r="O14" s="14">
        <v>0</v>
      </c>
      <c r="P14" s="14">
        <v>0</v>
      </c>
      <c r="Q14" s="14">
        <v>146733</v>
      </c>
      <c r="R14" s="14">
        <v>187886</v>
      </c>
      <c r="S14" s="14">
        <v>326525</v>
      </c>
    </row>
    <row r="15" spans="2:19" ht="15">
      <c r="B15" s="56"/>
      <c r="C15" s="1" t="s">
        <v>169</v>
      </c>
      <c r="D15" s="10"/>
      <c r="E15" s="10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56"/>
      <c r="L15" s="61"/>
      <c r="M15" s="61"/>
      <c r="N15" s="61"/>
      <c r="O15" s="14">
        <v>0</v>
      </c>
      <c r="P15" s="14">
        <v>0</v>
      </c>
      <c r="Q15" s="14">
        <v>0</v>
      </c>
      <c r="R15" s="14">
        <v>0</v>
      </c>
      <c r="S15" s="61"/>
    </row>
    <row r="16" spans="1:19" ht="15">
      <c r="A16" s="11">
        <v>6</v>
      </c>
      <c r="B16" s="56" t="s">
        <v>255</v>
      </c>
      <c r="C16" s="1" t="s">
        <v>220</v>
      </c>
      <c r="D16" s="10" t="s">
        <v>221</v>
      </c>
      <c r="E16" s="13">
        <v>91350903</v>
      </c>
      <c r="F16" s="14">
        <v>756487</v>
      </c>
      <c r="G16" s="14">
        <v>0</v>
      </c>
      <c r="H16" s="14">
        <v>92169</v>
      </c>
      <c r="I16" s="14">
        <v>0</v>
      </c>
      <c r="J16" s="14">
        <v>0</v>
      </c>
      <c r="K16" s="56">
        <v>30</v>
      </c>
      <c r="L16" s="14">
        <v>848656</v>
      </c>
      <c r="M16" s="14">
        <v>30259</v>
      </c>
      <c r="N16" s="14">
        <v>30259</v>
      </c>
      <c r="O16" s="14">
        <v>7565</v>
      </c>
      <c r="P16" s="14">
        <v>135660</v>
      </c>
      <c r="Q16" s="14">
        <v>163734</v>
      </c>
      <c r="R16" s="14">
        <v>367478</v>
      </c>
      <c r="S16" s="14">
        <v>481178</v>
      </c>
    </row>
    <row r="17" spans="2:19" ht="15">
      <c r="B17" s="56"/>
      <c r="C17" s="1" t="s">
        <v>222</v>
      </c>
      <c r="D17" s="10"/>
      <c r="E17" s="10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56"/>
      <c r="L17" s="61"/>
      <c r="M17" s="61"/>
      <c r="N17" s="61"/>
      <c r="O17" s="14">
        <v>0</v>
      </c>
      <c r="P17" s="14">
        <v>0</v>
      </c>
      <c r="Q17" s="14">
        <v>0</v>
      </c>
      <c r="R17" s="14">
        <v>0</v>
      </c>
      <c r="S17" s="61"/>
    </row>
    <row r="18" spans="1:19" ht="15">
      <c r="A18" s="11">
        <v>7</v>
      </c>
      <c r="B18" s="56" t="s">
        <v>255</v>
      </c>
      <c r="C18" s="10" t="s">
        <v>39</v>
      </c>
      <c r="D18" s="10" t="s">
        <v>63</v>
      </c>
      <c r="E18" s="13">
        <v>1098709004</v>
      </c>
      <c r="F18" s="14">
        <v>756487</v>
      </c>
      <c r="G18" s="14">
        <v>0</v>
      </c>
      <c r="H18" s="14">
        <v>0</v>
      </c>
      <c r="I18" s="14">
        <v>0</v>
      </c>
      <c r="J18" s="14">
        <v>0</v>
      </c>
      <c r="K18" s="56">
        <v>30</v>
      </c>
      <c r="L18" s="14">
        <v>756487</v>
      </c>
      <c r="M18" s="14">
        <v>30259</v>
      </c>
      <c r="N18" s="14">
        <v>30259</v>
      </c>
      <c r="O18" s="14">
        <v>7565</v>
      </c>
      <c r="P18" s="14">
        <v>0</v>
      </c>
      <c r="Q18" s="14">
        <v>209304</v>
      </c>
      <c r="R18" s="14">
        <v>277388</v>
      </c>
      <c r="S18" s="14">
        <v>479099</v>
      </c>
    </row>
    <row r="19" spans="2:19" ht="15">
      <c r="B19" s="56"/>
      <c r="C19" s="1" t="s">
        <v>170</v>
      </c>
      <c r="D19" s="10"/>
      <c r="E19" s="10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56"/>
      <c r="L19" s="61"/>
      <c r="M19" s="61"/>
      <c r="N19" s="61"/>
      <c r="O19" s="14">
        <v>0</v>
      </c>
      <c r="P19" s="14">
        <v>0</v>
      </c>
      <c r="Q19" s="14">
        <v>0</v>
      </c>
      <c r="R19" s="14">
        <v>0</v>
      </c>
      <c r="S19" s="61"/>
    </row>
    <row r="20" spans="1:19" ht="15">
      <c r="A20" s="11">
        <v>8</v>
      </c>
      <c r="B20" s="56" t="s">
        <v>255</v>
      </c>
      <c r="C20" s="10" t="s">
        <v>36</v>
      </c>
      <c r="D20" s="10" t="s">
        <v>60</v>
      </c>
      <c r="E20" s="13">
        <v>1102359393</v>
      </c>
      <c r="F20" s="14">
        <v>605190</v>
      </c>
      <c r="G20" s="14">
        <v>0</v>
      </c>
      <c r="H20" s="14">
        <v>0</v>
      </c>
      <c r="I20" s="14">
        <v>0</v>
      </c>
      <c r="J20" s="14">
        <v>0</v>
      </c>
      <c r="K20" s="56">
        <v>30</v>
      </c>
      <c r="L20" s="14">
        <v>605190</v>
      </c>
      <c r="M20" s="14">
        <v>24208</v>
      </c>
      <c r="N20" s="14">
        <v>24208</v>
      </c>
      <c r="O20" s="14">
        <v>0</v>
      </c>
      <c r="P20" s="14">
        <v>0</v>
      </c>
      <c r="Q20" s="14">
        <v>280484</v>
      </c>
      <c r="R20" s="14">
        <v>328899</v>
      </c>
      <c r="S20" s="14">
        <v>276291</v>
      </c>
    </row>
    <row r="21" spans="2:19" ht="15">
      <c r="B21" s="56"/>
      <c r="C21" s="1" t="s">
        <v>19</v>
      </c>
      <c r="D21" s="10"/>
      <c r="E21" s="10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56"/>
      <c r="L21" s="61"/>
      <c r="M21" s="61"/>
      <c r="N21" s="61"/>
      <c r="O21" s="14">
        <v>0</v>
      </c>
      <c r="P21" s="14">
        <v>0</v>
      </c>
      <c r="Q21" s="14">
        <v>0</v>
      </c>
      <c r="R21" s="14">
        <v>0</v>
      </c>
      <c r="S21" s="61"/>
    </row>
    <row r="22" spans="1:19" ht="15">
      <c r="A22" s="11">
        <v>9</v>
      </c>
      <c r="B22" s="56" t="s">
        <v>255</v>
      </c>
      <c r="C22" s="10" t="s">
        <v>326</v>
      </c>
      <c r="D22" s="10" t="s">
        <v>327</v>
      </c>
      <c r="E22" s="57">
        <v>91505692</v>
      </c>
      <c r="F22" s="14">
        <v>1269947</v>
      </c>
      <c r="G22" s="14">
        <v>0</v>
      </c>
      <c r="H22" s="14">
        <v>0</v>
      </c>
      <c r="I22" s="14">
        <v>0</v>
      </c>
      <c r="J22" s="14">
        <v>0</v>
      </c>
      <c r="K22" s="58">
        <v>28</v>
      </c>
      <c r="L22" s="14">
        <v>1269947</v>
      </c>
      <c r="M22" s="14">
        <v>50798</v>
      </c>
      <c r="N22" s="14">
        <v>50798</v>
      </c>
      <c r="O22" s="14">
        <v>12699</v>
      </c>
      <c r="P22" s="14">
        <v>41160</v>
      </c>
      <c r="Q22" s="14">
        <v>0</v>
      </c>
      <c r="R22" s="14">
        <v>155455</v>
      </c>
      <c r="S22" s="14">
        <v>1114492</v>
      </c>
    </row>
    <row r="23" spans="2:19" ht="15">
      <c r="B23" s="56"/>
      <c r="C23" s="1" t="s">
        <v>158</v>
      </c>
      <c r="D23" s="10"/>
      <c r="E23" s="10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56"/>
      <c r="L23" s="61"/>
      <c r="M23" s="61"/>
      <c r="N23" s="61"/>
      <c r="O23" s="14">
        <v>0</v>
      </c>
      <c r="P23" s="14">
        <v>0</v>
      </c>
      <c r="Q23" s="14">
        <v>0</v>
      </c>
      <c r="R23" s="14">
        <v>0</v>
      </c>
      <c r="S23" s="61"/>
    </row>
    <row r="24" spans="1:19" ht="15">
      <c r="A24" s="11">
        <v>10</v>
      </c>
      <c r="B24" s="56" t="s">
        <v>255</v>
      </c>
      <c r="C24" s="10" t="s">
        <v>42</v>
      </c>
      <c r="D24" s="10" t="s">
        <v>66</v>
      </c>
      <c r="E24" s="13">
        <v>1102359029</v>
      </c>
      <c r="F24" s="14">
        <v>514411</v>
      </c>
      <c r="G24" s="14">
        <v>0</v>
      </c>
      <c r="H24" s="14">
        <v>0</v>
      </c>
      <c r="I24" s="14">
        <v>0</v>
      </c>
      <c r="J24" s="14">
        <v>0</v>
      </c>
      <c r="K24" s="56">
        <v>30</v>
      </c>
      <c r="L24" s="14">
        <v>514411</v>
      </c>
      <c r="M24" s="14">
        <v>20576</v>
      </c>
      <c r="N24" s="14">
        <v>20576</v>
      </c>
      <c r="O24" s="14">
        <v>0</v>
      </c>
      <c r="P24" s="14">
        <v>0</v>
      </c>
      <c r="Q24" s="14">
        <v>119059</v>
      </c>
      <c r="R24" s="14">
        <v>160212</v>
      </c>
      <c r="S24" s="14">
        <v>354200</v>
      </c>
    </row>
    <row r="25" spans="2:19" ht="15">
      <c r="B25" s="56"/>
      <c r="C25" s="1" t="s">
        <v>172</v>
      </c>
      <c r="D25" s="10"/>
      <c r="E25" s="10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56"/>
      <c r="L25" s="61"/>
      <c r="M25" s="61"/>
      <c r="N25" s="61"/>
      <c r="O25" s="14">
        <v>0</v>
      </c>
      <c r="P25" s="14">
        <v>0</v>
      </c>
      <c r="Q25" s="14">
        <v>0</v>
      </c>
      <c r="R25" s="14">
        <v>0</v>
      </c>
      <c r="S25" s="61"/>
    </row>
    <row r="26" spans="1:19" ht="25.5">
      <c r="A26" s="11">
        <v>11</v>
      </c>
      <c r="B26" s="56" t="s">
        <v>255</v>
      </c>
      <c r="C26" s="21" t="s">
        <v>137</v>
      </c>
      <c r="D26" s="21" t="s">
        <v>138</v>
      </c>
      <c r="E26" s="13">
        <v>1098695716</v>
      </c>
      <c r="F26" s="14">
        <v>575926</v>
      </c>
      <c r="G26" s="14">
        <v>0</v>
      </c>
      <c r="H26" s="14">
        <v>0</v>
      </c>
      <c r="I26" s="14">
        <v>0</v>
      </c>
      <c r="J26" s="14">
        <v>0</v>
      </c>
      <c r="K26" s="56">
        <v>30</v>
      </c>
      <c r="L26" s="14">
        <v>575926</v>
      </c>
      <c r="M26" s="14">
        <v>23037</v>
      </c>
      <c r="N26" s="14">
        <v>23037</v>
      </c>
      <c r="O26" s="14">
        <v>0</v>
      </c>
      <c r="P26" s="14">
        <v>0</v>
      </c>
      <c r="Q26" s="14">
        <v>168860</v>
      </c>
      <c r="R26" s="14">
        <v>214934</v>
      </c>
      <c r="S26" s="14">
        <v>360992</v>
      </c>
    </row>
    <row r="27" spans="2:19" ht="15">
      <c r="B27" s="56"/>
      <c r="C27" s="21" t="s">
        <v>173</v>
      </c>
      <c r="D27" s="10"/>
      <c r="E27" s="10"/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56"/>
      <c r="L27" s="61"/>
      <c r="M27" s="61"/>
      <c r="N27" s="61"/>
      <c r="O27" s="14">
        <v>0</v>
      </c>
      <c r="P27" s="14">
        <v>0</v>
      </c>
      <c r="Q27" s="14">
        <v>0</v>
      </c>
      <c r="R27" s="14">
        <v>0</v>
      </c>
      <c r="S27" s="61"/>
    </row>
    <row r="28" spans="1:19" ht="15">
      <c r="A28" s="11">
        <v>12</v>
      </c>
      <c r="B28" s="56" t="s">
        <v>255</v>
      </c>
      <c r="C28" s="10" t="s">
        <v>131</v>
      </c>
      <c r="D28" s="10" t="s">
        <v>132</v>
      </c>
      <c r="E28" s="13">
        <v>63353803</v>
      </c>
      <c r="F28" s="14">
        <v>1103982</v>
      </c>
      <c r="G28" s="14">
        <v>0</v>
      </c>
      <c r="H28" s="14">
        <v>0</v>
      </c>
      <c r="I28" s="14">
        <v>0</v>
      </c>
      <c r="J28" s="14">
        <v>0</v>
      </c>
      <c r="K28" s="56">
        <v>30</v>
      </c>
      <c r="L28" s="14">
        <v>1103982</v>
      </c>
      <c r="M28" s="14">
        <v>44159</v>
      </c>
      <c r="N28" s="14">
        <v>44159</v>
      </c>
      <c r="O28" s="14">
        <v>11040</v>
      </c>
      <c r="P28" s="14">
        <v>20580</v>
      </c>
      <c r="Q28" s="14">
        <v>256830</v>
      </c>
      <c r="R28" s="14">
        <v>376768</v>
      </c>
      <c r="S28" s="14">
        <v>727213</v>
      </c>
    </row>
    <row r="29" spans="2:19" ht="15">
      <c r="B29" s="56"/>
      <c r="C29" s="10" t="s">
        <v>175</v>
      </c>
      <c r="D29" s="10"/>
      <c r="E29" s="10"/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56"/>
      <c r="L29" s="61"/>
      <c r="M29" s="61"/>
      <c r="N29" s="61"/>
      <c r="O29" s="14">
        <v>0</v>
      </c>
      <c r="P29" s="14">
        <v>0</v>
      </c>
      <c r="Q29" s="14">
        <v>0</v>
      </c>
      <c r="R29" s="14">
        <v>0</v>
      </c>
      <c r="S29" s="61"/>
    </row>
    <row r="30" spans="1:19" ht="15">
      <c r="A30" s="11">
        <v>13</v>
      </c>
      <c r="B30" s="56" t="s">
        <v>255</v>
      </c>
      <c r="C30" s="10" t="s">
        <v>27</v>
      </c>
      <c r="D30" s="10" t="s">
        <v>51</v>
      </c>
      <c r="E30" s="13">
        <v>37541756</v>
      </c>
      <c r="F30" s="14">
        <v>514411</v>
      </c>
      <c r="G30" s="14">
        <v>0</v>
      </c>
      <c r="H30" s="14">
        <v>0</v>
      </c>
      <c r="I30" s="14">
        <v>0</v>
      </c>
      <c r="J30" s="14">
        <v>0</v>
      </c>
      <c r="K30" s="56">
        <v>30</v>
      </c>
      <c r="L30" s="14">
        <v>514411</v>
      </c>
      <c r="M30" s="14">
        <v>20576</v>
      </c>
      <c r="N30" s="14">
        <v>20576</v>
      </c>
      <c r="O30" s="14">
        <v>0</v>
      </c>
      <c r="P30" s="14">
        <v>0</v>
      </c>
      <c r="Q30" s="14">
        <v>56689</v>
      </c>
      <c r="R30" s="14">
        <v>97842</v>
      </c>
      <c r="S30" s="14">
        <v>416570</v>
      </c>
    </row>
    <row r="31" spans="2:19" ht="15">
      <c r="B31" s="56"/>
      <c r="C31" s="1" t="s">
        <v>176</v>
      </c>
      <c r="D31" s="10"/>
      <c r="E31" s="10"/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56"/>
      <c r="L31" s="61"/>
      <c r="M31" s="61"/>
      <c r="N31" s="61"/>
      <c r="O31" s="14">
        <v>0</v>
      </c>
      <c r="P31" s="14">
        <v>0</v>
      </c>
      <c r="Q31" s="14">
        <v>0</v>
      </c>
      <c r="R31" s="14">
        <v>0</v>
      </c>
      <c r="S31" s="61"/>
    </row>
    <row r="32" spans="1:19" ht="15">
      <c r="A32" s="11">
        <v>14</v>
      </c>
      <c r="B32" s="56" t="s">
        <v>255</v>
      </c>
      <c r="C32" s="1" t="s">
        <v>282</v>
      </c>
      <c r="D32" s="10" t="s">
        <v>283</v>
      </c>
      <c r="E32" s="13">
        <v>37616324</v>
      </c>
      <c r="F32" s="14">
        <v>358129</v>
      </c>
      <c r="G32" s="14">
        <v>5797</v>
      </c>
      <c r="H32" s="14">
        <v>0</v>
      </c>
      <c r="I32" s="14">
        <v>21599</v>
      </c>
      <c r="J32" s="14">
        <v>0</v>
      </c>
      <c r="K32" s="56">
        <v>30</v>
      </c>
      <c r="L32" s="14">
        <v>385525</v>
      </c>
      <c r="M32" s="14">
        <v>14325</v>
      </c>
      <c r="N32" s="14">
        <v>14325</v>
      </c>
      <c r="O32" s="14">
        <v>0</v>
      </c>
      <c r="P32" s="14">
        <v>0</v>
      </c>
      <c r="Q32" s="14">
        <v>16074</v>
      </c>
      <c r="R32" s="14">
        <v>44725</v>
      </c>
      <c r="S32" s="14">
        <v>340801</v>
      </c>
    </row>
    <row r="33" spans="2:19" ht="15">
      <c r="B33" s="56"/>
      <c r="C33" s="1" t="s">
        <v>284</v>
      </c>
      <c r="D33" s="10"/>
      <c r="E33" s="10"/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56"/>
      <c r="L33" s="61"/>
      <c r="M33" s="61"/>
      <c r="N33" s="61"/>
      <c r="O33" s="14">
        <v>0</v>
      </c>
      <c r="P33" s="14">
        <v>0</v>
      </c>
      <c r="Q33" s="14">
        <v>0</v>
      </c>
      <c r="R33" s="14">
        <v>0</v>
      </c>
      <c r="S33" s="61"/>
    </row>
    <row r="34" spans="1:19" ht="15">
      <c r="A34" s="11">
        <v>15</v>
      </c>
      <c r="B34" s="56" t="s">
        <v>255</v>
      </c>
      <c r="C34" s="10" t="s">
        <v>34</v>
      </c>
      <c r="D34" s="10" t="s">
        <v>58</v>
      </c>
      <c r="E34" s="13">
        <v>1102362002</v>
      </c>
      <c r="F34" s="14">
        <v>756487</v>
      </c>
      <c r="G34" s="14">
        <v>0</v>
      </c>
      <c r="H34" s="14">
        <v>0</v>
      </c>
      <c r="I34" s="14">
        <v>0</v>
      </c>
      <c r="J34" s="14">
        <v>0</v>
      </c>
      <c r="K34" s="56">
        <v>30</v>
      </c>
      <c r="L34" s="14">
        <v>756487</v>
      </c>
      <c r="M34" s="14">
        <v>30259</v>
      </c>
      <c r="N34" s="14">
        <v>30259</v>
      </c>
      <c r="O34" s="14">
        <v>7565</v>
      </c>
      <c r="P34" s="14">
        <v>0</v>
      </c>
      <c r="Q34" s="14">
        <v>345804</v>
      </c>
      <c r="R34" s="14">
        <v>413888</v>
      </c>
      <c r="S34" s="14">
        <v>342599</v>
      </c>
    </row>
    <row r="35" spans="2:19" ht="15">
      <c r="B35" s="56"/>
      <c r="C35" s="1" t="s">
        <v>177</v>
      </c>
      <c r="D35" s="10"/>
      <c r="E35" s="10"/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56"/>
      <c r="L35" s="61"/>
      <c r="M35" s="61"/>
      <c r="N35" s="61"/>
      <c r="O35" s="14">
        <v>0</v>
      </c>
      <c r="P35" s="14">
        <v>0</v>
      </c>
      <c r="Q35" s="14">
        <v>0</v>
      </c>
      <c r="R35" s="14">
        <v>0</v>
      </c>
      <c r="S35" s="61"/>
    </row>
    <row r="36" spans="1:19" ht="15">
      <c r="A36" s="11">
        <v>16</v>
      </c>
      <c r="B36" s="56" t="s">
        <v>255</v>
      </c>
      <c r="C36" s="10" t="s">
        <v>328</v>
      </c>
      <c r="D36" s="10" t="s">
        <v>329</v>
      </c>
      <c r="E36" s="57">
        <v>91354663</v>
      </c>
      <c r="F36" s="14">
        <v>906842</v>
      </c>
      <c r="G36" s="14">
        <v>0</v>
      </c>
      <c r="H36" s="14">
        <v>0</v>
      </c>
      <c r="I36" s="14">
        <v>0</v>
      </c>
      <c r="J36" s="14">
        <v>0</v>
      </c>
      <c r="K36" s="58">
        <v>23</v>
      </c>
      <c r="L36" s="14">
        <v>906842</v>
      </c>
      <c r="M36" s="14">
        <v>36274</v>
      </c>
      <c r="N36" s="14">
        <v>36274</v>
      </c>
      <c r="O36" s="14">
        <v>9068</v>
      </c>
      <c r="P36" s="14">
        <v>0</v>
      </c>
      <c r="Q36" s="14">
        <v>0</v>
      </c>
      <c r="R36" s="14">
        <v>81616</v>
      </c>
      <c r="S36" s="14">
        <v>825226</v>
      </c>
    </row>
    <row r="37" spans="2:19" ht="15">
      <c r="B37" s="56"/>
      <c r="C37" s="1" t="s">
        <v>16</v>
      </c>
      <c r="D37" s="10"/>
      <c r="E37" s="10"/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56"/>
      <c r="L37" s="61"/>
      <c r="M37" s="61"/>
      <c r="N37" s="61"/>
      <c r="O37" s="14">
        <v>0</v>
      </c>
      <c r="P37" s="14">
        <v>0</v>
      </c>
      <c r="Q37" s="14">
        <v>0</v>
      </c>
      <c r="R37" s="14">
        <v>0</v>
      </c>
      <c r="S37" s="61"/>
    </row>
    <row r="38" spans="1:19" ht="15">
      <c r="A38" s="11">
        <v>17</v>
      </c>
      <c r="B38" s="56" t="s">
        <v>255</v>
      </c>
      <c r="C38" s="10" t="s">
        <v>37</v>
      </c>
      <c r="D38" s="10" t="s">
        <v>61</v>
      </c>
      <c r="E38" s="13">
        <v>63472843</v>
      </c>
      <c r="F38" s="14">
        <v>756487</v>
      </c>
      <c r="G38" s="14">
        <v>0</v>
      </c>
      <c r="H38" s="14">
        <v>0</v>
      </c>
      <c r="I38" s="14">
        <v>0</v>
      </c>
      <c r="J38" s="14">
        <v>0</v>
      </c>
      <c r="K38" s="56">
        <v>30</v>
      </c>
      <c r="L38" s="14">
        <v>756487</v>
      </c>
      <c r="M38" s="14">
        <v>30259</v>
      </c>
      <c r="N38" s="14">
        <v>30259</v>
      </c>
      <c r="O38" s="14">
        <v>7565</v>
      </c>
      <c r="P38" s="14">
        <v>0</v>
      </c>
      <c r="Q38" s="14">
        <v>115224</v>
      </c>
      <c r="R38" s="14">
        <v>183308</v>
      </c>
      <c r="S38" s="14">
        <v>573179</v>
      </c>
    </row>
    <row r="39" spans="2:19" ht="15">
      <c r="B39" s="56"/>
      <c r="C39" s="1" t="s">
        <v>178</v>
      </c>
      <c r="D39" s="10"/>
      <c r="E39" s="10"/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56"/>
      <c r="L39" s="61"/>
      <c r="M39" s="61"/>
      <c r="N39" s="61"/>
      <c r="O39" s="14">
        <v>0</v>
      </c>
      <c r="P39" s="14">
        <v>0</v>
      </c>
      <c r="Q39" s="14">
        <v>0</v>
      </c>
      <c r="R39" s="14">
        <v>0</v>
      </c>
      <c r="S39" s="61"/>
    </row>
    <row r="40" spans="1:19" ht="15">
      <c r="A40" s="11">
        <v>18</v>
      </c>
      <c r="B40" s="56" t="s">
        <v>255</v>
      </c>
      <c r="C40" s="1" t="s">
        <v>244</v>
      </c>
      <c r="D40" s="10" t="s">
        <v>245</v>
      </c>
      <c r="E40" s="13">
        <v>91354092</v>
      </c>
      <c r="F40" s="14">
        <v>615663</v>
      </c>
      <c r="G40" s="14">
        <v>0</v>
      </c>
      <c r="H40" s="14">
        <v>0</v>
      </c>
      <c r="I40" s="14">
        <v>0</v>
      </c>
      <c r="J40" s="14">
        <v>0</v>
      </c>
      <c r="K40" s="58">
        <v>27</v>
      </c>
      <c r="L40" s="14">
        <v>615663</v>
      </c>
      <c r="M40" s="14">
        <v>24627</v>
      </c>
      <c r="N40" s="14">
        <v>24627</v>
      </c>
      <c r="O40" s="14">
        <v>0</v>
      </c>
      <c r="P40" s="14">
        <v>0</v>
      </c>
      <c r="Q40" s="14">
        <v>92731</v>
      </c>
      <c r="R40" s="14">
        <v>141984</v>
      </c>
      <c r="S40" s="14">
        <v>473680</v>
      </c>
    </row>
    <row r="41" spans="2:19" ht="15">
      <c r="B41" s="56"/>
      <c r="C41" s="1" t="s">
        <v>246</v>
      </c>
      <c r="D41" s="10"/>
      <c r="E41" s="10"/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56"/>
      <c r="L41" s="61"/>
      <c r="M41" s="61"/>
      <c r="N41" s="61"/>
      <c r="O41" s="14">
        <v>0</v>
      </c>
      <c r="P41" s="14">
        <v>0</v>
      </c>
      <c r="Q41" s="14">
        <v>0</v>
      </c>
      <c r="R41" s="14">
        <v>0</v>
      </c>
      <c r="S41" s="61"/>
    </row>
    <row r="42" spans="1:19" ht="15">
      <c r="A42" s="11">
        <v>19</v>
      </c>
      <c r="B42" s="56" t="s">
        <v>255</v>
      </c>
      <c r="C42" s="10" t="s">
        <v>41</v>
      </c>
      <c r="D42" s="10" t="s">
        <v>65</v>
      </c>
      <c r="E42" s="13">
        <v>28239928</v>
      </c>
      <c r="F42" s="14">
        <v>756487</v>
      </c>
      <c r="G42" s="14">
        <v>0</v>
      </c>
      <c r="H42" s="14">
        <v>0</v>
      </c>
      <c r="I42" s="14">
        <v>0</v>
      </c>
      <c r="J42" s="14">
        <v>0</v>
      </c>
      <c r="K42" s="56">
        <v>30</v>
      </c>
      <c r="L42" s="14">
        <v>756487</v>
      </c>
      <c r="M42" s="14">
        <v>30259</v>
      </c>
      <c r="N42" s="14">
        <v>30259</v>
      </c>
      <c r="O42" s="14">
        <v>7565</v>
      </c>
      <c r="P42" s="14">
        <v>0</v>
      </c>
      <c r="Q42" s="14">
        <v>310930</v>
      </c>
      <c r="R42" s="14">
        <v>379014</v>
      </c>
      <c r="S42" s="14">
        <v>377473</v>
      </c>
    </row>
    <row r="43" spans="2:19" ht="15">
      <c r="B43" s="56"/>
      <c r="C43" s="1" t="s">
        <v>179</v>
      </c>
      <c r="D43" s="10"/>
      <c r="E43" s="10"/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56"/>
      <c r="L43" s="61"/>
      <c r="M43" s="61"/>
      <c r="N43" s="61"/>
      <c r="O43" s="14">
        <v>0</v>
      </c>
      <c r="P43" s="14">
        <v>0</v>
      </c>
      <c r="Q43" s="14">
        <v>0</v>
      </c>
      <c r="R43" s="14">
        <v>0</v>
      </c>
      <c r="S43" s="61"/>
    </row>
    <row r="44" spans="1:19" ht="15">
      <c r="A44" s="11">
        <v>20</v>
      </c>
      <c r="B44" s="56" t="s">
        <v>255</v>
      </c>
      <c r="C44" s="21" t="s">
        <v>144</v>
      </c>
      <c r="D44" s="10" t="s">
        <v>50</v>
      </c>
      <c r="E44" s="13">
        <v>37723755</v>
      </c>
      <c r="F44" s="14">
        <v>83016</v>
      </c>
      <c r="G44" s="14">
        <v>6145</v>
      </c>
      <c r="H44" s="14">
        <v>0</v>
      </c>
      <c r="I44" s="14">
        <v>0</v>
      </c>
      <c r="J44" s="14">
        <v>0</v>
      </c>
      <c r="K44" s="58">
        <v>6</v>
      </c>
      <c r="L44" s="14">
        <v>89161</v>
      </c>
      <c r="M44" s="14">
        <v>3321</v>
      </c>
      <c r="N44" s="14">
        <v>3321</v>
      </c>
      <c r="O44" s="14">
        <v>0</v>
      </c>
      <c r="P44" s="14">
        <v>0</v>
      </c>
      <c r="Q44" s="14">
        <v>51692</v>
      </c>
      <c r="R44" s="14">
        <v>58333</v>
      </c>
      <c r="S44" s="14">
        <v>30828</v>
      </c>
    </row>
    <row r="45" spans="2:19" ht="15">
      <c r="B45" s="56"/>
      <c r="C45" s="21" t="s">
        <v>136</v>
      </c>
      <c r="D45" s="10"/>
      <c r="E45" s="10"/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56"/>
      <c r="L45" s="61"/>
      <c r="M45" s="61"/>
      <c r="N45" s="61"/>
      <c r="O45" s="14">
        <v>0</v>
      </c>
      <c r="P45" s="14">
        <v>0</v>
      </c>
      <c r="Q45" s="14">
        <v>0</v>
      </c>
      <c r="R45" s="14">
        <v>0</v>
      </c>
      <c r="S45" s="61"/>
    </row>
    <row r="46" spans="1:19" ht="15">
      <c r="A46" s="11">
        <v>21</v>
      </c>
      <c r="B46" s="56" t="s">
        <v>255</v>
      </c>
      <c r="C46" s="21" t="s">
        <v>241</v>
      </c>
      <c r="D46" s="10" t="s">
        <v>242</v>
      </c>
      <c r="E46" s="13">
        <v>63518461</v>
      </c>
      <c r="F46" s="14">
        <v>756487</v>
      </c>
      <c r="G46" s="14">
        <v>6145</v>
      </c>
      <c r="H46" s="14">
        <v>0</v>
      </c>
      <c r="I46" s="14">
        <v>0</v>
      </c>
      <c r="J46" s="14">
        <v>0</v>
      </c>
      <c r="K46" s="56">
        <v>30</v>
      </c>
      <c r="L46" s="14">
        <v>762632</v>
      </c>
      <c r="M46" s="14">
        <v>30259</v>
      </c>
      <c r="N46" s="14">
        <v>30259</v>
      </c>
      <c r="O46" s="14">
        <v>7565</v>
      </c>
      <c r="P46" s="14">
        <v>0</v>
      </c>
      <c r="Q46" s="14">
        <v>37524</v>
      </c>
      <c r="R46" s="14">
        <v>105608</v>
      </c>
      <c r="S46" s="14">
        <v>657024</v>
      </c>
    </row>
    <row r="47" spans="2:19" ht="15">
      <c r="B47" s="56"/>
      <c r="C47" s="21" t="s">
        <v>243</v>
      </c>
      <c r="D47" s="10"/>
      <c r="E47" s="10"/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56"/>
      <c r="L47" s="61"/>
      <c r="M47" s="61"/>
      <c r="N47" s="61"/>
      <c r="O47" s="14">
        <v>0</v>
      </c>
      <c r="P47" s="14">
        <v>0</v>
      </c>
      <c r="Q47" s="14">
        <v>0</v>
      </c>
      <c r="R47" s="14">
        <v>0</v>
      </c>
      <c r="S47" s="61"/>
    </row>
    <row r="48" spans="1:19" ht="15">
      <c r="A48" s="11">
        <v>22</v>
      </c>
      <c r="B48" s="56" t="s">
        <v>255</v>
      </c>
      <c r="C48" s="21" t="s">
        <v>247</v>
      </c>
      <c r="D48" s="10" t="s">
        <v>249</v>
      </c>
      <c r="E48" s="13">
        <v>37617340</v>
      </c>
      <c r="F48" s="14">
        <v>756487</v>
      </c>
      <c r="G48" s="14">
        <v>5797</v>
      </c>
      <c r="H48" s="14">
        <v>0</v>
      </c>
      <c r="I48" s="14">
        <v>0</v>
      </c>
      <c r="J48" s="14">
        <v>0</v>
      </c>
      <c r="K48" s="56">
        <v>30</v>
      </c>
      <c r="L48" s="14">
        <v>762284</v>
      </c>
      <c r="M48" s="14">
        <v>30259</v>
      </c>
      <c r="N48" s="14">
        <v>30259</v>
      </c>
      <c r="O48" s="14">
        <v>7565</v>
      </c>
      <c r="P48" s="14">
        <v>0</v>
      </c>
      <c r="Q48" s="14">
        <v>163524</v>
      </c>
      <c r="R48" s="14">
        <v>231608</v>
      </c>
      <c r="S48" s="14">
        <v>530676</v>
      </c>
    </row>
    <row r="49" spans="2:19" ht="15">
      <c r="B49" s="56"/>
      <c r="C49" s="21" t="s">
        <v>248</v>
      </c>
      <c r="D49" s="10"/>
      <c r="E49" s="10"/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56"/>
      <c r="L49" s="61"/>
      <c r="M49" s="61"/>
      <c r="N49" s="61"/>
      <c r="O49" s="14">
        <v>0</v>
      </c>
      <c r="P49" s="14">
        <v>0</v>
      </c>
      <c r="Q49" s="14">
        <v>0</v>
      </c>
      <c r="R49" s="14">
        <v>0</v>
      </c>
      <c r="S49" s="61"/>
    </row>
    <row r="50" spans="1:19" ht="15">
      <c r="A50" s="11">
        <v>23</v>
      </c>
      <c r="B50" s="56" t="s">
        <v>255</v>
      </c>
      <c r="C50" s="10" t="s">
        <v>43</v>
      </c>
      <c r="D50" s="10" t="s">
        <v>67</v>
      </c>
      <c r="E50" s="13">
        <v>63315148</v>
      </c>
      <c r="F50" s="14">
        <v>514411</v>
      </c>
      <c r="G50" s="14">
        <v>0</v>
      </c>
      <c r="H50" s="14">
        <v>0</v>
      </c>
      <c r="I50" s="14">
        <v>0</v>
      </c>
      <c r="J50" s="14">
        <v>0</v>
      </c>
      <c r="K50" s="56">
        <v>30</v>
      </c>
      <c r="L50" s="14">
        <v>514411</v>
      </c>
      <c r="M50" s="14">
        <v>20576</v>
      </c>
      <c r="N50" s="14">
        <v>20576</v>
      </c>
      <c r="O50" s="14">
        <v>0</v>
      </c>
      <c r="P50" s="14">
        <v>0</v>
      </c>
      <c r="Q50" s="14">
        <v>156817</v>
      </c>
      <c r="R50" s="14">
        <v>197970</v>
      </c>
      <c r="S50" s="14">
        <v>316442</v>
      </c>
    </row>
    <row r="51" spans="2:19" ht="15">
      <c r="B51" s="56"/>
      <c r="C51" s="1" t="s">
        <v>20</v>
      </c>
      <c r="D51" s="10"/>
      <c r="E51" s="10"/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56"/>
      <c r="L51" s="61"/>
      <c r="M51" s="61"/>
      <c r="N51" s="61"/>
      <c r="O51" s="14">
        <v>0</v>
      </c>
      <c r="P51" s="14">
        <v>0</v>
      </c>
      <c r="Q51" s="14">
        <v>0</v>
      </c>
      <c r="R51" s="14">
        <v>0</v>
      </c>
      <c r="S51" s="61"/>
    </row>
    <row r="52" spans="1:19" ht="15">
      <c r="A52" s="11">
        <v>24</v>
      </c>
      <c r="B52" s="56" t="s">
        <v>255</v>
      </c>
      <c r="C52" s="10" t="s">
        <v>330</v>
      </c>
      <c r="D52" s="10" t="s">
        <v>331</v>
      </c>
      <c r="E52" s="57">
        <v>63540883</v>
      </c>
      <c r="F52" s="14">
        <v>630846</v>
      </c>
      <c r="G52" s="14">
        <v>0</v>
      </c>
      <c r="H52" s="14">
        <v>0</v>
      </c>
      <c r="I52" s="14">
        <v>0</v>
      </c>
      <c r="J52" s="14">
        <v>0</v>
      </c>
      <c r="K52" s="58">
        <v>16</v>
      </c>
      <c r="L52" s="14">
        <v>630846</v>
      </c>
      <c r="M52" s="14">
        <v>25234</v>
      </c>
      <c r="N52" s="14">
        <v>25234</v>
      </c>
      <c r="O52" s="14">
        <v>6308</v>
      </c>
      <c r="P52" s="14">
        <v>0</v>
      </c>
      <c r="Q52" s="14">
        <v>0</v>
      </c>
      <c r="R52" s="14">
        <v>56776</v>
      </c>
      <c r="S52" s="14">
        <v>574070</v>
      </c>
    </row>
    <row r="53" spans="2:19" ht="15">
      <c r="B53" s="56"/>
      <c r="C53" s="1" t="s">
        <v>10</v>
      </c>
      <c r="D53" s="10"/>
      <c r="E53" s="10"/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56"/>
      <c r="L53" s="61"/>
      <c r="M53" s="61"/>
      <c r="N53" s="61"/>
      <c r="O53" s="14">
        <v>0</v>
      </c>
      <c r="P53" s="14">
        <v>0</v>
      </c>
      <c r="Q53" s="14">
        <v>0</v>
      </c>
      <c r="R53" s="14">
        <v>0</v>
      </c>
      <c r="S53" s="1"/>
    </row>
    <row r="54" spans="1:19" ht="15">
      <c r="A54" s="11">
        <v>25</v>
      </c>
      <c r="B54" s="56" t="s">
        <v>255</v>
      </c>
      <c r="C54" s="10" t="s">
        <v>332</v>
      </c>
      <c r="D54" s="10" t="s">
        <v>333</v>
      </c>
      <c r="E54" s="57">
        <v>1102356330</v>
      </c>
      <c r="F54" s="14">
        <v>867414</v>
      </c>
      <c r="G54" s="14">
        <v>0</v>
      </c>
      <c r="H54" s="14">
        <v>0</v>
      </c>
      <c r="I54" s="14">
        <v>0</v>
      </c>
      <c r="J54" s="14">
        <v>0</v>
      </c>
      <c r="K54" s="58">
        <v>22</v>
      </c>
      <c r="L54" s="14">
        <v>867414</v>
      </c>
      <c r="M54" s="14">
        <v>34697</v>
      </c>
      <c r="N54" s="14">
        <v>34697</v>
      </c>
      <c r="O54" s="14">
        <v>8674</v>
      </c>
      <c r="P54" s="14">
        <v>0</v>
      </c>
      <c r="Q54" s="14">
        <v>0</v>
      </c>
      <c r="R54" s="14">
        <v>78067</v>
      </c>
      <c r="S54" s="14">
        <v>789347</v>
      </c>
    </row>
    <row r="55" spans="2:19" ht="15">
      <c r="B55" s="56"/>
      <c r="C55" s="1" t="s">
        <v>17</v>
      </c>
      <c r="D55" s="10"/>
      <c r="E55" s="10"/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56"/>
      <c r="L55" s="61"/>
      <c r="M55" s="61"/>
      <c r="N55" s="61"/>
      <c r="O55" s="14">
        <v>0</v>
      </c>
      <c r="P55" s="14">
        <v>0</v>
      </c>
      <c r="Q55" s="14">
        <v>0</v>
      </c>
      <c r="R55" s="14">
        <v>0</v>
      </c>
      <c r="S55" s="61"/>
    </row>
    <row r="56" spans="1:19" ht="15">
      <c r="A56" s="11">
        <v>26</v>
      </c>
      <c r="B56" s="56" t="s">
        <v>255</v>
      </c>
      <c r="C56" s="10" t="s">
        <v>31</v>
      </c>
      <c r="D56" s="10" t="s">
        <v>55</v>
      </c>
      <c r="E56" s="13">
        <v>1098651742</v>
      </c>
      <c r="F56" s="14">
        <v>756487</v>
      </c>
      <c r="G56" s="14">
        <v>0</v>
      </c>
      <c r="H56" s="14">
        <v>0</v>
      </c>
      <c r="I56" s="14">
        <v>0</v>
      </c>
      <c r="J56" s="14">
        <v>0</v>
      </c>
      <c r="K56" s="56">
        <v>30</v>
      </c>
      <c r="L56" s="14">
        <v>756487</v>
      </c>
      <c r="M56" s="14">
        <v>30259</v>
      </c>
      <c r="N56" s="14">
        <v>30259</v>
      </c>
      <c r="O56" s="14">
        <v>7565</v>
      </c>
      <c r="P56" s="14">
        <v>0</v>
      </c>
      <c r="Q56" s="14">
        <v>175074</v>
      </c>
      <c r="R56" s="14">
        <v>243158</v>
      </c>
      <c r="S56" s="14">
        <v>513329</v>
      </c>
    </row>
    <row r="57" spans="2:19" ht="15">
      <c r="B57" s="56"/>
      <c r="C57" s="1" t="s">
        <v>182</v>
      </c>
      <c r="D57" s="10"/>
      <c r="E57" s="10"/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56"/>
      <c r="L57" s="61"/>
      <c r="M57" s="61"/>
      <c r="N57" s="61"/>
      <c r="O57" s="14">
        <v>0</v>
      </c>
      <c r="P57" s="14">
        <v>0</v>
      </c>
      <c r="Q57" s="14">
        <v>0</v>
      </c>
      <c r="R57" s="14">
        <v>0</v>
      </c>
      <c r="S57" s="61"/>
    </row>
    <row r="58" spans="1:19" ht="15">
      <c r="A58" s="11">
        <v>27</v>
      </c>
      <c r="B58" s="56" t="s">
        <v>255</v>
      </c>
      <c r="C58" s="22" t="s">
        <v>212</v>
      </c>
      <c r="D58" s="10" t="s">
        <v>213</v>
      </c>
      <c r="E58" s="13">
        <v>63327056</v>
      </c>
      <c r="F58" s="14">
        <v>1182837</v>
      </c>
      <c r="G58" s="14">
        <v>0</v>
      </c>
      <c r="H58" s="14">
        <v>0</v>
      </c>
      <c r="I58" s="14">
        <v>0</v>
      </c>
      <c r="J58" s="14">
        <v>0</v>
      </c>
      <c r="K58" s="56">
        <v>30</v>
      </c>
      <c r="L58" s="14">
        <v>1182837</v>
      </c>
      <c r="M58" s="14">
        <v>47313</v>
      </c>
      <c r="N58" s="14">
        <v>47313</v>
      </c>
      <c r="O58" s="14">
        <v>11828</v>
      </c>
      <c r="P58" s="14">
        <v>12600</v>
      </c>
      <c r="Q58" s="14">
        <v>0</v>
      </c>
      <c r="R58" s="14">
        <v>119055</v>
      </c>
      <c r="S58" s="14">
        <v>1063782</v>
      </c>
    </row>
    <row r="59" spans="2:19" ht="15">
      <c r="B59" s="56"/>
      <c r="C59" s="21" t="s">
        <v>216</v>
      </c>
      <c r="D59" s="10"/>
      <c r="E59" s="10"/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56"/>
      <c r="L59" s="61"/>
      <c r="M59" s="61"/>
      <c r="N59" s="61"/>
      <c r="O59" s="14">
        <v>0</v>
      </c>
      <c r="P59" s="14">
        <v>0</v>
      </c>
      <c r="Q59" s="14">
        <v>0</v>
      </c>
      <c r="R59" s="14">
        <v>0</v>
      </c>
      <c r="S59" s="61"/>
    </row>
    <row r="60" spans="1:19" ht="15">
      <c r="A60" s="11">
        <v>28</v>
      </c>
      <c r="B60" s="56" t="s">
        <v>255</v>
      </c>
      <c r="C60" s="21" t="s">
        <v>250</v>
      </c>
      <c r="D60" s="10" t="s">
        <v>251</v>
      </c>
      <c r="E60" s="13">
        <v>37617048</v>
      </c>
      <c r="F60" s="14">
        <v>756487</v>
      </c>
      <c r="G60" s="14">
        <v>6145</v>
      </c>
      <c r="H60" s="14">
        <v>0</v>
      </c>
      <c r="I60" s="14">
        <v>0</v>
      </c>
      <c r="J60" s="14">
        <v>0</v>
      </c>
      <c r="K60" s="56">
        <v>30</v>
      </c>
      <c r="L60" s="14">
        <v>762632</v>
      </c>
      <c r="M60" s="14">
        <v>30259</v>
      </c>
      <c r="N60" s="14">
        <v>30259</v>
      </c>
      <c r="O60" s="14">
        <v>7565</v>
      </c>
      <c r="P60" s="14">
        <v>0</v>
      </c>
      <c r="Q60" s="14">
        <v>33954</v>
      </c>
      <c r="R60" s="14">
        <v>102038</v>
      </c>
      <c r="S60" s="14">
        <v>660594</v>
      </c>
    </row>
    <row r="61" spans="2:19" ht="15">
      <c r="B61" s="56"/>
      <c r="C61" s="21" t="s">
        <v>252</v>
      </c>
      <c r="D61" s="10"/>
      <c r="E61" s="10"/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56"/>
      <c r="L61" s="61"/>
      <c r="M61" s="61"/>
      <c r="N61" s="61"/>
      <c r="O61" s="14">
        <v>0</v>
      </c>
      <c r="P61" s="14">
        <v>0</v>
      </c>
      <c r="Q61" s="14">
        <v>0</v>
      </c>
      <c r="R61" s="14">
        <v>0</v>
      </c>
      <c r="S61" s="61"/>
    </row>
    <row r="62" spans="1:19" ht="15">
      <c r="A62" s="11">
        <v>29</v>
      </c>
      <c r="B62" s="56" t="s">
        <v>255</v>
      </c>
      <c r="C62" s="10" t="s">
        <v>46</v>
      </c>
      <c r="D62" s="10" t="s">
        <v>70</v>
      </c>
      <c r="E62" s="13">
        <v>63536802</v>
      </c>
      <c r="F62" s="14">
        <v>756487</v>
      </c>
      <c r="G62" s="14">
        <v>0</v>
      </c>
      <c r="H62" s="14">
        <v>0</v>
      </c>
      <c r="I62" s="14">
        <v>0</v>
      </c>
      <c r="J62" s="14">
        <v>0</v>
      </c>
      <c r="K62" s="56">
        <v>30</v>
      </c>
      <c r="L62" s="14">
        <v>756487</v>
      </c>
      <c r="M62" s="14">
        <v>30259</v>
      </c>
      <c r="N62" s="14">
        <v>30259</v>
      </c>
      <c r="O62" s="14">
        <v>7565</v>
      </c>
      <c r="P62" s="14">
        <v>0</v>
      </c>
      <c r="Q62" s="14">
        <v>346560</v>
      </c>
      <c r="R62" s="14">
        <v>414644</v>
      </c>
      <c r="S62" s="14">
        <v>341843</v>
      </c>
    </row>
    <row r="63" spans="2:19" ht="15">
      <c r="B63" s="56"/>
      <c r="C63" s="1" t="s">
        <v>188</v>
      </c>
      <c r="D63" s="10"/>
      <c r="E63" s="10"/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56"/>
      <c r="L63" s="61"/>
      <c r="M63" s="61"/>
      <c r="N63" s="61"/>
      <c r="O63" s="14">
        <v>0</v>
      </c>
      <c r="P63" s="14">
        <v>0</v>
      </c>
      <c r="Q63" s="14">
        <v>0</v>
      </c>
      <c r="R63" s="14">
        <v>0</v>
      </c>
      <c r="S63" s="1"/>
    </row>
    <row r="64" spans="1:19" ht="15">
      <c r="A64" s="11">
        <v>30</v>
      </c>
      <c r="B64" s="56" t="s">
        <v>255</v>
      </c>
      <c r="C64" s="10" t="s">
        <v>45</v>
      </c>
      <c r="D64" s="10" t="s">
        <v>69</v>
      </c>
      <c r="E64" s="13">
        <v>1098666668</v>
      </c>
      <c r="F64" s="14">
        <v>756487</v>
      </c>
      <c r="G64" s="14">
        <v>0</v>
      </c>
      <c r="H64" s="14">
        <v>0</v>
      </c>
      <c r="I64" s="14">
        <v>0</v>
      </c>
      <c r="J64" s="14">
        <v>0</v>
      </c>
      <c r="K64" s="56">
        <v>30</v>
      </c>
      <c r="L64" s="14">
        <v>756487</v>
      </c>
      <c r="M64" s="14">
        <v>30259</v>
      </c>
      <c r="N64" s="14">
        <v>30259</v>
      </c>
      <c r="O64" s="14">
        <v>7565</v>
      </c>
      <c r="P64" s="14">
        <v>0</v>
      </c>
      <c r="Q64" s="14">
        <v>137585</v>
      </c>
      <c r="R64" s="14">
        <v>205668</v>
      </c>
      <c r="S64" s="14">
        <v>550818</v>
      </c>
    </row>
    <row r="65" spans="2:19" ht="15">
      <c r="B65" s="56"/>
      <c r="C65" s="1" t="s">
        <v>187</v>
      </c>
      <c r="D65" s="10"/>
      <c r="E65" s="10"/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56"/>
      <c r="L65" s="61"/>
      <c r="M65" s="61"/>
      <c r="N65" s="61"/>
      <c r="O65" s="14">
        <v>0</v>
      </c>
      <c r="P65" s="14">
        <v>0</v>
      </c>
      <c r="Q65" s="14">
        <v>0</v>
      </c>
      <c r="R65" s="14">
        <v>0</v>
      </c>
      <c r="S65" s="61"/>
    </row>
    <row r="66" spans="1:19" ht="15">
      <c r="A66" s="11">
        <v>31</v>
      </c>
      <c r="B66" s="56" t="s">
        <v>255</v>
      </c>
      <c r="C66" s="10" t="s">
        <v>38</v>
      </c>
      <c r="D66" s="10" t="s">
        <v>62</v>
      </c>
      <c r="E66" s="13">
        <v>37615266</v>
      </c>
      <c r="F66" s="14">
        <v>756487</v>
      </c>
      <c r="G66" s="14">
        <v>5797</v>
      </c>
      <c r="H66" s="14">
        <v>0</v>
      </c>
      <c r="I66" s="14">
        <v>0</v>
      </c>
      <c r="J66" s="14">
        <v>0</v>
      </c>
      <c r="K66" s="56">
        <v>30</v>
      </c>
      <c r="L66" s="14">
        <v>762284</v>
      </c>
      <c r="M66" s="14">
        <v>30259</v>
      </c>
      <c r="N66" s="14">
        <v>30259</v>
      </c>
      <c r="O66" s="14">
        <v>7565</v>
      </c>
      <c r="P66" s="14">
        <v>0</v>
      </c>
      <c r="Q66" s="14">
        <v>302206</v>
      </c>
      <c r="R66" s="14">
        <v>370290</v>
      </c>
      <c r="S66" s="14">
        <v>391994</v>
      </c>
    </row>
    <row r="67" spans="2:19" ht="15">
      <c r="B67" s="56"/>
      <c r="C67" s="64" t="s">
        <v>127</v>
      </c>
      <c r="D67" s="10"/>
      <c r="E67" s="10"/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56"/>
      <c r="L67" s="61"/>
      <c r="M67" s="61"/>
      <c r="N67" s="61"/>
      <c r="O67" s="14">
        <v>0</v>
      </c>
      <c r="P67" s="14">
        <v>0</v>
      </c>
      <c r="Q67" s="14">
        <v>0</v>
      </c>
      <c r="R67" s="14">
        <v>0</v>
      </c>
      <c r="S67" s="61"/>
    </row>
    <row r="68" spans="1:19" ht="15">
      <c r="A68" s="11">
        <v>32</v>
      </c>
      <c r="B68" s="56" t="s">
        <v>255</v>
      </c>
      <c r="C68" s="64" t="s">
        <v>265</v>
      </c>
      <c r="D68" s="10" t="s">
        <v>264</v>
      </c>
      <c r="E68" s="13">
        <v>1095908866</v>
      </c>
      <c r="F68" s="14">
        <v>745931</v>
      </c>
      <c r="G68" s="14">
        <v>0</v>
      </c>
      <c r="H68" s="14">
        <v>0</v>
      </c>
      <c r="I68" s="14">
        <v>0</v>
      </c>
      <c r="J68" s="14">
        <v>0</v>
      </c>
      <c r="K68" s="56">
        <v>30</v>
      </c>
      <c r="L68" s="14">
        <v>745931</v>
      </c>
      <c r="M68" s="14">
        <v>29837</v>
      </c>
      <c r="N68" s="14">
        <v>29837</v>
      </c>
      <c r="O68" s="14">
        <v>7459</v>
      </c>
      <c r="P68" s="14">
        <v>9030</v>
      </c>
      <c r="Q68" s="14">
        <v>262800</v>
      </c>
      <c r="R68" s="14">
        <v>338964</v>
      </c>
      <c r="S68" s="14">
        <v>406967</v>
      </c>
    </row>
    <row r="69" spans="2:19" ht="15">
      <c r="B69" s="56"/>
      <c r="C69" s="64" t="s">
        <v>266</v>
      </c>
      <c r="D69" s="10"/>
      <c r="E69" s="10"/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56"/>
      <c r="L69" s="61"/>
      <c r="M69" s="61"/>
      <c r="N69" s="61"/>
      <c r="O69" s="14">
        <v>0</v>
      </c>
      <c r="P69" s="14">
        <v>0</v>
      </c>
      <c r="Q69" s="14">
        <v>0</v>
      </c>
      <c r="R69" s="14">
        <v>0</v>
      </c>
      <c r="S69" s="61"/>
    </row>
    <row r="70" spans="1:19" ht="15">
      <c r="A70" s="11">
        <v>33</v>
      </c>
      <c r="B70" s="56" t="s">
        <v>255</v>
      </c>
      <c r="C70" s="1" t="s">
        <v>334</v>
      </c>
      <c r="D70" s="10" t="s">
        <v>335</v>
      </c>
      <c r="E70" s="57">
        <v>63509293</v>
      </c>
      <c r="F70" s="14">
        <v>1044582</v>
      </c>
      <c r="G70" s="14">
        <v>0</v>
      </c>
      <c r="H70" s="14">
        <v>0</v>
      </c>
      <c r="I70" s="14">
        <v>0</v>
      </c>
      <c r="J70" s="14">
        <v>0</v>
      </c>
      <c r="K70" s="58">
        <v>28</v>
      </c>
      <c r="L70" s="14">
        <v>1044582</v>
      </c>
      <c r="M70" s="14">
        <v>41783</v>
      </c>
      <c r="N70" s="14">
        <v>41783</v>
      </c>
      <c r="O70" s="14">
        <v>10446</v>
      </c>
      <c r="P70" s="14">
        <v>0</v>
      </c>
      <c r="Q70" s="14">
        <v>0</v>
      </c>
      <c r="R70" s="14">
        <v>94012</v>
      </c>
      <c r="S70" s="14">
        <v>950570</v>
      </c>
    </row>
    <row r="71" spans="2:19" ht="15">
      <c r="B71" s="56"/>
      <c r="C71" s="1" t="s">
        <v>288</v>
      </c>
      <c r="D71" s="10"/>
      <c r="E71" s="10"/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56"/>
      <c r="L71" s="61"/>
      <c r="M71" s="61"/>
      <c r="N71" s="61"/>
      <c r="O71" s="14">
        <v>0</v>
      </c>
      <c r="P71" s="14">
        <v>0</v>
      </c>
      <c r="Q71" s="14">
        <v>0</v>
      </c>
      <c r="R71" s="14">
        <v>0</v>
      </c>
      <c r="S71" s="61"/>
    </row>
    <row r="72" spans="1:19" ht="15">
      <c r="A72" s="11">
        <v>34</v>
      </c>
      <c r="B72" s="56" t="s">
        <v>255</v>
      </c>
      <c r="C72" s="10" t="s">
        <v>44</v>
      </c>
      <c r="D72" s="10" t="s">
        <v>68</v>
      </c>
      <c r="E72" s="13">
        <v>5881698</v>
      </c>
      <c r="F72" s="14">
        <v>968303</v>
      </c>
      <c r="G72" s="14">
        <v>0</v>
      </c>
      <c r="H72" s="14">
        <v>0</v>
      </c>
      <c r="I72" s="14">
        <v>0</v>
      </c>
      <c r="J72" s="14">
        <v>0</v>
      </c>
      <c r="K72" s="56">
        <v>30</v>
      </c>
      <c r="L72" s="14">
        <v>968303</v>
      </c>
      <c r="M72" s="14">
        <v>38732</v>
      </c>
      <c r="N72" s="14">
        <v>38732</v>
      </c>
      <c r="O72" s="14">
        <v>9683</v>
      </c>
      <c r="P72" s="14">
        <v>19320</v>
      </c>
      <c r="Q72" s="14">
        <v>43461</v>
      </c>
      <c r="R72" s="14">
        <v>149928</v>
      </c>
      <c r="S72" s="14">
        <v>818375</v>
      </c>
    </row>
    <row r="73" spans="2:19" ht="15">
      <c r="B73" s="56"/>
      <c r="C73" s="1" t="s">
        <v>184</v>
      </c>
      <c r="D73" s="10"/>
      <c r="E73" s="10"/>
      <c r="F73" s="61"/>
      <c r="G73" s="61"/>
      <c r="H73" s="61"/>
      <c r="I73" s="61"/>
      <c r="J73" s="61"/>
      <c r="K73" s="56"/>
      <c r="L73" s="61"/>
      <c r="M73" s="61"/>
      <c r="N73" s="61"/>
      <c r="O73" s="61"/>
      <c r="P73" s="1"/>
      <c r="Q73" s="1"/>
      <c r="R73" s="61"/>
      <c r="S73" s="61"/>
    </row>
    <row r="74" spans="2:19" ht="16.5">
      <c r="B74" s="56"/>
      <c r="C74" s="65"/>
      <c r="D74" s="65" t="s">
        <v>6</v>
      </c>
      <c r="E74" s="65"/>
      <c r="F74" s="66">
        <f>SUM(F6:F73)</f>
        <v>25466806</v>
      </c>
      <c r="G74" s="66">
        <f aca="true" t="shared" si="0" ref="G74:S74">SUM(G6:G73)</f>
        <v>35826</v>
      </c>
      <c r="H74" s="66">
        <f t="shared" si="0"/>
        <v>92169</v>
      </c>
      <c r="I74" s="66">
        <f t="shared" si="0"/>
        <v>21599</v>
      </c>
      <c r="J74" s="66">
        <f t="shared" si="0"/>
        <v>254541</v>
      </c>
      <c r="K74" s="66">
        <f t="shared" si="0"/>
        <v>960</v>
      </c>
      <c r="L74" s="66">
        <f t="shared" si="0"/>
        <v>25870941</v>
      </c>
      <c r="M74" s="66">
        <f t="shared" si="0"/>
        <v>1028846</v>
      </c>
      <c r="N74" s="66">
        <f t="shared" si="0"/>
        <v>1028846</v>
      </c>
      <c r="O74" s="66">
        <f t="shared" si="0"/>
        <v>199061</v>
      </c>
      <c r="P74" s="66">
        <f t="shared" si="0"/>
        <v>375480</v>
      </c>
      <c r="Q74" s="66">
        <f t="shared" si="0"/>
        <v>4599670</v>
      </c>
      <c r="R74" s="66">
        <f t="shared" si="0"/>
        <v>7231920</v>
      </c>
      <c r="S74" s="66">
        <f t="shared" si="0"/>
        <v>18639026</v>
      </c>
    </row>
    <row r="75" spans="2:19" ht="15">
      <c r="B75" s="56"/>
      <c r="C75" s="68"/>
      <c r="D75" s="68"/>
      <c r="E75" s="68"/>
      <c r="F75" s="68"/>
      <c r="G75" s="68"/>
      <c r="H75" s="68"/>
      <c r="I75" s="68"/>
      <c r="J75" s="68"/>
      <c r="K75" s="69"/>
      <c r="L75" s="68"/>
      <c r="M75" s="68"/>
      <c r="N75" s="68"/>
      <c r="O75" s="68"/>
      <c r="P75" s="68"/>
      <c r="Q75" s="68"/>
      <c r="R75" s="68"/>
      <c r="S75" s="68"/>
    </row>
  </sheetData>
  <sheetProtection/>
  <mergeCells count="3">
    <mergeCell ref="C2:S2"/>
    <mergeCell ref="C3:S3"/>
    <mergeCell ref="C4:S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9"/>
  <sheetViews>
    <sheetView zoomScalePageLayoutView="0" workbookViewId="0" topLeftCell="G1">
      <selection activeCell="C18" sqref="C18"/>
    </sheetView>
  </sheetViews>
  <sheetFormatPr defaultColWidth="11.421875" defaultRowHeight="15"/>
  <cols>
    <col min="3" max="3" width="27.8515625" style="0" customWidth="1"/>
    <col min="4" max="4" width="20.57421875" style="0" customWidth="1"/>
    <col min="6" max="6" width="12.7109375" style="0" bestFit="1" customWidth="1"/>
    <col min="11" max="11" width="12.7109375" style="0" bestFit="1" customWidth="1"/>
    <col min="13" max="13" width="13.57421875" style="0" customWidth="1"/>
    <col min="18" max="18" width="12.7109375" style="0" bestFit="1" customWidth="1"/>
    <col min="20" max="20" width="12.7109375" style="0" customWidth="1"/>
  </cols>
  <sheetData>
    <row r="2" spans="3:26" ht="18"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V2" s="44"/>
      <c r="W2" s="44"/>
      <c r="X2" s="43"/>
      <c r="Y2" s="44"/>
      <c r="Z2" s="52"/>
    </row>
    <row r="3" spans="3:26" ht="18">
      <c r="C3" s="227" t="s">
        <v>320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V3" s="44">
        <v>0.0509</v>
      </c>
      <c r="W3" s="44">
        <v>0</v>
      </c>
      <c r="X3" s="43" t="s">
        <v>308</v>
      </c>
      <c r="Y3" s="44">
        <v>0.36</v>
      </c>
      <c r="Z3" s="52">
        <v>0.5</v>
      </c>
    </row>
    <row r="4" spans="1:35" s="3" customFormat="1" ht="18">
      <c r="A4"/>
      <c r="B4"/>
      <c r="C4" s="227" t="s">
        <v>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/>
      <c r="V4" s="44">
        <v>0.061</v>
      </c>
      <c r="W4" s="44">
        <v>0.1</v>
      </c>
      <c r="X4" s="43" t="s">
        <v>159</v>
      </c>
      <c r="Y4" s="44">
        <v>0.21</v>
      </c>
      <c r="Z4"/>
      <c r="AA4"/>
      <c r="AB4"/>
      <c r="AC4"/>
      <c r="AD4"/>
      <c r="AE4"/>
      <c r="AF4"/>
      <c r="AG4"/>
      <c r="AH4"/>
      <c r="AI4"/>
    </row>
    <row r="5" spans="3:20" ht="15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2:29" s="3" customFormat="1" ht="66">
      <c r="B6" s="84" t="s">
        <v>254</v>
      </c>
      <c r="C6" s="71" t="s">
        <v>22</v>
      </c>
      <c r="D6" s="71" t="s">
        <v>4</v>
      </c>
      <c r="E6" s="71" t="s">
        <v>211</v>
      </c>
      <c r="F6" s="72" t="s">
        <v>321</v>
      </c>
      <c r="G6" s="72" t="s">
        <v>322</v>
      </c>
      <c r="H6" s="72" t="s">
        <v>323</v>
      </c>
      <c r="I6" s="72" t="s">
        <v>159</v>
      </c>
      <c r="J6" s="72" t="s">
        <v>238</v>
      </c>
      <c r="K6" s="72" t="s">
        <v>13</v>
      </c>
      <c r="L6" s="73" t="s">
        <v>0</v>
      </c>
      <c r="M6" s="72" t="s">
        <v>1</v>
      </c>
      <c r="N6" s="72" t="s">
        <v>2</v>
      </c>
      <c r="O6" s="71" t="s">
        <v>11</v>
      </c>
      <c r="P6" s="72" t="s">
        <v>21</v>
      </c>
      <c r="Q6" s="72" t="s">
        <v>12</v>
      </c>
      <c r="R6" s="72" t="s">
        <v>14</v>
      </c>
      <c r="S6" s="72" t="s">
        <v>3</v>
      </c>
      <c r="T6" s="73" t="s">
        <v>98</v>
      </c>
      <c r="AC6" s="37"/>
    </row>
    <row r="7" spans="1:20" ht="15">
      <c r="A7" s="11">
        <v>1</v>
      </c>
      <c r="B7" s="56" t="s">
        <v>256</v>
      </c>
      <c r="C7" s="21" t="s">
        <v>147</v>
      </c>
      <c r="D7" s="10" t="s">
        <v>145</v>
      </c>
      <c r="E7" s="13">
        <v>91261400</v>
      </c>
      <c r="F7" s="14">
        <v>3602319</v>
      </c>
      <c r="G7" s="14">
        <v>0</v>
      </c>
      <c r="H7" s="14">
        <v>0</v>
      </c>
      <c r="I7" s="14">
        <v>0</v>
      </c>
      <c r="J7" s="61"/>
      <c r="K7" s="14">
        <v>0</v>
      </c>
      <c r="L7" s="56">
        <v>30</v>
      </c>
      <c r="M7" s="14">
        <v>3602319</v>
      </c>
      <c r="N7" s="14">
        <v>144093</v>
      </c>
      <c r="O7" s="14">
        <v>144093</v>
      </c>
      <c r="P7" s="14">
        <v>36023</v>
      </c>
      <c r="Q7" s="14">
        <v>0</v>
      </c>
      <c r="R7" s="14">
        <v>323370</v>
      </c>
      <c r="S7" s="14">
        <v>647579</v>
      </c>
      <c r="T7" s="14">
        <v>2954740</v>
      </c>
    </row>
    <row r="8" spans="2:20" ht="15">
      <c r="B8" s="56"/>
      <c r="C8" s="21" t="s">
        <v>174</v>
      </c>
      <c r="D8" s="10"/>
      <c r="E8" s="10"/>
      <c r="F8" s="61"/>
      <c r="G8" s="61"/>
      <c r="H8" s="61"/>
      <c r="I8" s="61"/>
      <c r="J8" s="61"/>
      <c r="K8" s="61"/>
      <c r="L8" s="56"/>
      <c r="M8" s="61"/>
      <c r="N8" s="61"/>
      <c r="O8" s="61"/>
      <c r="P8" s="1"/>
      <c r="Q8" s="1"/>
      <c r="R8" s="1"/>
      <c r="S8" s="14">
        <v>0</v>
      </c>
      <c r="T8" s="61"/>
    </row>
    <row r="9" spans="1:20" ht="15">
      <c r="A9" s="11">
        <v>2</v>
      </c>
      <c r="B9" s="56" t="s">
        <v>256</v>
      </c>
      <c r="C9" s="1" t="s">
        <v>237</v>
      </c>
      <c r="D9" s="10" t="s">
        <v>227</v>
      </c>
      <c r="E9" s="23">
        <v>10987009189</v>
      </c>
      <c r="F9" s="14">
        <v>3602319</v>
      </c>
      <c r="G9" s="14">
        <v>0</v>
      </c>
      <c r="H9" s="14">
        <v>0</v>
      </c>
      <c r="I9" s="14">
        <v>0</v>
      </c>
      <c r="J9" s="61"/>
      <c r="K9" s="14">
        <v>0</v>
      </c>
      <c r="L9" s="56">
        <v>30</v>
      </c>
      <c r="M9" s="14">
        <v>3602319</v>
      </c>
      <c r="N9" s="14">
        <v>144093</v>
      </c>
      <c r="O9" s="14">
        <v>144093</v>
      </c>
      <c r="P9" s="14">
        <v>36023</v>
      </c>
      <c r="Q9" s="14">
        <v>0</v>
      </c>
      <c r="R9" s="14">
        <v>932685</v>
      </c>
      <c r="S9" s="14">
        <v>1256894</v>
      </c>
      <c r="T9" s="14">
        <v>2345425</v>
      </c>
    </row>
    <row r="10" spans="2:20" ht="15">
      <c r="B10" s="56"/>
      <c r="C10" s="1" t="s">
        <v>228</v>
      </c>
      <c r="D10" s="10"/>
      <c r="E10" s="10"/>
      <c r="F10" s="61"/>
      <c r="G10" s="61"/>
      <c r="H10" s="61"/>
      <c r="I10" s="61"/>
      <c r="J10" s="61"/>
      <c r="K10" s="61"/>
      <c r="L10" s="56"/>
      <c r="M10" s="61"/>
      <c r="N10" s="61"/>
      <c r="O10" s="61"/>
      <c r="P10" s="1"/>
      <c r="Q10" s="1"/>
      <c r="R10" s="1"/>
      <c r="S10" s="14">
        <v>0</v>
      </c>
      <c r="T10" s="61"/>
    </row>
    <row r="11" spans="1:20" ht="15">
      <c r="A11" s="11">
        <v>3</v>
      </c>
      <c r="B11" s="56" t="s">
        <v>256</v>
      </c>
      <c r="C11" s="10" t="s">
        <v>35</v>
      </c>
      <c r="D11" s="10" t="s">
        <v>59</v>
      </c>
      <c r="E11" s="13">
        <v>1102357910</v>
      </c>
      <c r="F11" s="14">
        <v>3602319</v>
      </c>
      <c r="G11" s="14">
        <v>0</v>
      </c>
      <c r="H11" s="14">
        <v>0</v>
      </c>
      <c r="I11" s="14">
        <v>0</v>
      </c>
      <c r="J11" s="61"/>
      <c r="K11" s="14">
        <v>0</v>
      </c>
      <c r="L11" s="56">
        <v>30</v>
      </c>
      <c r="M11" s="14">
        <v>3602319</v>
      </c>
      <c r="N11" s="14">
        <v>144093</v>
      </c>
      <c r="O11" s="14">
        <v>144093</v>
      </c>
      <c r="P11" s="14">
        <v>36023</v>
      </c>
      <c r="Q11" s="63">
        <v>0</v>
      </c>
      <c r="R11" s="14">
        <v>962077</v>
      </c>
      <c r="S11" s="14">
        <v>1286287</v>
      </c>
      <c r="T11" s="14">
        <v>2316032</v>
      </c>
    </row>
    <row r="12" spans="2:20" ht="15">
      <c r="B12" s="56"/>
      <c r="C12" s="1" t="s">
        <v>180</v>
      </c>
      <c r="D12" s="10"/>
      <c r="E12" s="10"/>
      <c r="F12" s="61"/>
      <c r="G12" s="61"/>
      <c r="H12" s="61"/>
      <c r="I12" s="61"/>
      <c r="J12" s="61"/>
      <c r="K12" s="61"/>
      <c r="L12" s="56"/>
      <c r="M12" s="61"/>
      <c r="N12" s="61"/>
      <c r="O12" s="61"/>
      <c r="P12" s="1"/>
      <c r="Q12" s="1"/>
      <c r="R12" s="1"/>
      <c r="S12" s="14">
        <v>0</v>
      </c>
      <c r="T12" s="61"/>
    </row>
    <row r="13" spans="1:20" ht="15">
      <c r="A13" s="11">
        <v>4</v>
      </c>
      <c r="B13" s="56" t="s">
        <v>256</v>
      </c>
      <c r="C13" s="10" t="s">
        <v>25</v>
      </c>
      <c r="D13" s="10" t="s">
        <v>49</v>
      </c>
      <c r="E13" s="13">
        <v>1102353173</v>
      </c>
      <c r="F13" s="14">
        <v>3602319</v>
      </c>
      <c r="G13" s="62">
        <v>0</v>
      </c>
      <c r="H13" s="62">
        <v>0</v>
      </c>
      <c r="I13" s="62">
        <v>0</v>
      </c>
      <c r="J13" s="22"/>
      <c r="K13" s="62">
        <v>0</v>
      </c>
      <c r="L13" s="58">
        <v>30</v>
      </c>
      <c r="M13" s="14">
        <v>3602319</v>
      </c>
      <c r="N13" s="14">
        <v>144093</v>
      </c>
      <c r="O13" s="14">
        <v>144093</v>
      </c>
      <c r="P13" s="14">
        <v>36023</v>
      </c>
      <c r="Q13" s="14">
        <v>0</v>
      </c>
      <c r="R13" s="14">
        <v>423685</v>
      </c>
      <c r="S13" s="14">
        <v>747894</v>
      </c>
      <c r="T13" s="14">
        <v>2854425</v>
      </c>
    </row>
    <row r="14" spans="1:35" s="3" customFormat="1" ht="15">
      <c r="A14"/>
      <c r="B14" s="56"/>
      <c r="C14" s="1" t="s">
        <v>181</v>
      </c>
      <c r="D14" s="10"/>
      <c r="E14" s="10"/>
      <c r="F14" s="61"/>
      <c r="G14" s="22"/>
      <c r="H14" s="22"/>
      <c r="I14" s="22"/>
      <c r="J14" s="22"/>
      <c r="K14" s="22"/>
      <c r="L14" s="56"/>
      <c r="M14" s="61"/>
      <c r="N14" s="61"/>
      <c r="O14" s="61"/>
      <c r="P14" s="61"/>
      <c r="Q14" s="61"/>
      <c r="R14" s="61"/>
      <c r="S14" s="14">
        <v>0</v>
      </c>
      <c r="T14" s="6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20" ht="15">
      <c r="A15" s="11">
        <v>5</v>
      </c>
      <c r="B15" s="56" t="s">
        <v>256</v>
      </c>
      <c r="C15" s="10" t="s">
        <v>30</v>
      </c>
      <c r="D15" s="10" t="s">
        <v>54</v>
      </c>
      <c r="E15" s="13">
        <v>1102361554</v>
      </c>
      <c r="F15" s="14">
        <v>3602319</v>
      </c>
      <c r="G15" s="14">
        <v>0</v>
      </c>
      <c r="H15" s="14">
        <v>0</v>
      </c>
      <c r="I15" s="14">
        <v>0</v>
      </c>
      <c r="J15" s="61"/>
      <c r="K15" s="14">
        <v>0</v>
      </c>
      <c r="L15" s="56">
        <v>30</v>
      </c>
      <c r="M15" s="14">
        <v>3602319</v>
      </c>
      <c r="N15" s="14">
        <v>144093</v>
      </c>
      <c r="O15" s="14">
        <v>144093</v>
      </c>
      <c r="P15" s="14">
        <v>36022</v>
      </c>
      <c r="Q15" s="14">
        <v>0</v>
      </c>
      <c r="R15" s="14">
        <v>1009085</v>
      </c>
      <c r="S15" s="14">
        <v>1333293</v>
      </c>
      <c r="T15" s="14">
        <v>2269026</v>
      </c>
    </row>
    <row r="16" spans="2:35" ht="15">
      <c r="B16" s="56"/>
      <c r="C16" s="1" t="s">
        <v>183</v>
      </c>
      <c r="D16" s="10"/>
      <c r="E16" s="10"/>
      <c r="F16" s="61"/>
      <c r="G16" s="61"/>
      <c r="H16" s="61"/>
      <c r="I16" s="61"/>
      <c r="J16" s="61"/>
      <c r="K16" s="61"/>
      <c r="L16" s="56"/>
      <c r="M16" s="61"/>
      <c r="N16" s="61"/>
      <c r="O16" s="61"/>
      <c r="P16" s="1"/>
      <c r="Q16" s="1"/>
      <c r="R16" s="1"/>
      <c r="S16" s="61"/>
      <c r="T16" s="61"/>
      <c r="U16" s="18"/>
      <c r="V16" s="18"/>
      <c r="W16" s="18"/>
      <c r="X16" s="18"/>
      <c r="Y16" s="18"/>
      <c r="Z16" s="53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20" ht="16.5">
      <c r="B17" s="56"/>
      <c r="C17" s="65"/>
      <c r="D17" s="65" t="s">
        <v>6</v>
      </c>
      <c r="E17" s="65"/>
      <c r="F17" s="66">
        <v>18011594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7">
        <v>150</v>
      </c>
      <c r="M17" s="66">
        <v>18011594</v>
      </c>
      <c r="N17" s="66">
        <v>720465</v>
      </c>
      <c r="O17" s="66">
        <v>720465</v>
      </c>
      <c r="P17" s="66">
        <v>180115</v>
      </c>
      <c r="Q17" s="66">
        <v>0</v>
      </c>
      <c r="R17" s="66">
        <v>3650902</v>
      </c>
      <c r="S17" s="66">
        <v>5271945</v>
      </c>
      <c r="T17" s="66">
        <v>12739650</v>
      </c>
    </row>
    <row r="18" spans="2:20" ht="15">
      <c r="B18" s="56"/>
      <c r="C18" s="68"/>
      <c r="D18" s="68"/>
      <c r="E18" s="68"/>
      <c r="F18" s="68"/>
      <c r="G18" s="68"/>
      <c r="H18" s="68"/>
      <c r="I18" s="68"/>
      <c r="J18" s="68"/>
      <c r="K18" s="68"/>
      <c r="L18" s="69"/>
      <c r="M18" s="68"/>
      <c r="N18" s="68"/>
      <c r="O18" s="68"/>
      <c r="P18" s="68"/>
      <c r="Q18" s="68"/>
      <c r="R18" s="68"/>
      <c r="S18" s="68"/>
      <c r="T18" s="68"/>
    </row>
    <row r="19" spans="6:20" ht="15">
      <c r="F19" s="12"/>
      <c r="G19" s="12"/>
      <c r="H19" s="12"/>
      <c r="I19" s="12"/>
      <c r="J19" s="12"/>
      <c r="K19" s="12"/>
      <c r="L19" s="38"/>
      <c r="M19" s="12"/>
      <c r="N19" s="12"/>
      <c r="O19" s="12"/>
      <c r="P19" s="12"/>
      <c r="Q19" s="12"/>
      <c r="R19" s="12"/>
      <c r="S19" s="12"/>
      <c r="T19" s="12"/>
    </row>
  </sheetData>
  <sheetProtection/>
  <mergeCells count="3">
    <mergeCell ref="C2:T2"/>
    <mergeCell ref="C3:T3"/>
    <mergeCell ref="C4:T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AI20"/>
  <sheetViews>
    <sheetView zoomScalePageLayoutView="0" workbookViewId="0" topLeftCell="A1">
      <selection activeCell="F20" sqref="F20"/>
    </sheetView>
  </sheetViews>
  <sheetFormatPr defaultColWidth="11.421875" defaultRowHeight="15"/>
  <cols>
    <col min="3" max="3" width="33.57421875" style="0" bestFit="1" customWidth="1"/>
    <col min="4" max="4" width="25.57421875" style="0" customWidth="1"/>
  </cols>
  <sheetData>
    <row r="3" spans="3:26" ht="18">
      <c r="C3" s="46"/>
      <c r="V3" s="17"/>
      <c r="W3" s="17"/>
      <c r="Y3" s="17"/>
      <c r="Z3" s="83"/>
    </row>
    <row r="4" spans="3:26" ht="18"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V4" s="44"/>
      <c r="W4" s="44"/>
      <c r="X4" s="43"/>
      <c r="Y4" s="44"/>
      <c r="Z4" s="52"/>
    </row>
    <row r="5" spans="1:35" s="3" customFormat="1" ht="18">
      <c r="A5"/>
      <c r="B5"/>
      <c r="C5" s="227" t="s">
        <v>320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/>
      <c r="V5" s="44">
        <v>0.0509</v>
      </c>
      <c r="W5" s="44">
        <v>0</v>
      </c>
      <c r="X5" s="43" t="s">
        <v>308</v>
      </c>
      <c r="Y5" s="44">
        <v>0.36</v>
      </c>
      <c r="Z5" s="52">
        <v>0.5</v>
      </c>
      <c r="AA5"/>
      <c r="AB5"/>
      <c r="AC5"/>
      <c r="AD5"/>
      <c r="AE5"/>
      <c r="AF5"/>
      <c r="AG5"/>
      <c r="AH5"/>
      <c r="AI5"/>
    </row>
    <row r="6" spans="3:25" ht="18">
      <c r="C6" s="227" t="s">
        <v>260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V6" s="44">
        <v>0.061</v>
      </c>
      <c r="W6" s="44">
        <v>0.1</v>
      </c>
      <c r="X6" s="43" t="s">
        <v>159</v>
      </c>
      <c r="Y6" s="44">
        <v>0.21</v>
      </c>
    </row>
    <row r="7" spans="3:20" ht="15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2:29" ht="66">
      <c r="B8" s="84" t="s">
        <v>254</v>
      </c>
      <c r="C8" s="71" t="s">
        <v>22</v>
      </c>
      <c r="D8" s="71" t="s">
        <v>4</v>
      </c>
      <c r="E8" s="71" t="s">
        <v>211</v>
      </c>
      <c r="F8" s="72" t="s">
        <v>336</v>
      </c>
      <c r="G8" s="72" t="s">
        <v>322</v>
      </c>
      <c r="H8" s="72" t="s">
        <v>323</v>
      </c>
      <c r="I8" s="72" t="s">
        <v>159</v>
      </c>
      <c r="J8" s="72" t="s">
        <v>238</v>
      </c>
      <c r="K8" s="72" t="s">
        <v>13</v>
      </c>
      <c r="L8" s="73" t="s">
        <v>0</v>
      </c>
      <c r="M8" s="72" t="s">
        <v>1</v>
      </c>
      <c r="N8" s="72" t="s">
        <v>2</v>
      </c>
      <c r="O8" s="71" t="s">
        <v>11</v>
      </c>
      <c r="P8" s="72" t="s">
        <v>21</v>
      </c>
      <c r="Q8" s="72" t="s">
        <v>12</v>
      </c>
      <c r="R8" s="72" t="s">
        <v>14</v>
      </c>
      <c r="S8" s="72" t="s">
        <v>3</v>
      </c>
      <c r="T8" s="73" t="s">
        <v>98</v>
      </c>
      <c r="AC8" s="40"/>
    </row>
    <row r="9" spans="1:20" ht="15">
      <c r="A9" s="11">
        <v>1</v>
      </c>
      <c r="B9" s="55" t="s">
        <v>256</v>
      </c>
      <c r="C9" s="85" t="s">
        <v>147</v>
      </c>
      <c r="D9" s="86" t="s">
        <v>145</v>
      </c>
      <c r="E9" s="87">
        <v>91261400</v>
      </c>
      <c r="F9" s="88">
        <v>1801159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55">
        <v>30</v>
      </c>
      <c r="M9" s="88">
        <v>1801159</v>
      </c>
      <c r="N9" s="88">
        <v>72046</v>
      </c>
      <c r="O9" s="88">
        <v>72046</v>
      </c>
      <c r="P9" s="88">
        <v>18012</v>
      </c>
      <c r="Q9" s="88">
        <v>0</v>
      </c>
      <c r="R9" s="88">
        <v>161685</v>
      </c>
      <c r="S9" s="88">
        <v>323789</v>
      </c>
      <c r="T9" s="88">
        <v>1477370</v>
      </c>
    </row>
    <row r="10" spans="2:20" ht="15">
      <c r="B10" s="55"/>
      <c r="C10" s="85" t="s">
        <v>174</v>
      </c>
      <c r="D10" s="86"/>
      <c r="E10" s="86"/>
      <c r="F10" s="88">
        <v>0</v>
      </c>
      <c r="G10" s="89"/>
      <c r="H10" s="89"/>
      <c r="I10" s="88">
        <v>0</v>
      </c>
      <c r="J10" s="88">
        <v>0</v>
      </c>
      <c r="K10" s="88">
        <v>0</v>
      </c>
      <c r="L10" s="55"/>
      <c r="M10" s="89"/>
      <c r="N10" s="89"/>
      <c r="O10" s="89"/>
      <c r="P10" s="88">
        <v>0</v>
      </c>
      <c r="Q10" s="88">
        <v>0</v>
      </c>
      <c r="R10" s="88">
        <v>0</v>
      </c>
      <c r="S10" s="89"/>
      <c r="T10" s="89"/>
    </row>
    <row r="11" spans="1:20" ht="15">
      <c r="A11" s="11">
        <v>2</v>
      </c>
      <c r="B11" s="55" t="s">
        <v>256</v>
      </c>
      <c r="C11" s="90" t="s">
        <v>237</v>
      </c>
      <c r="D11" s="86" t="s">
        <v>227</v>
      </c>
      <c r="E11" s="91">
        <v>10987009189</v>
      </c>
      <c r="F11" s="88">
        <v>1801159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55">
        <v>30</v>
      </c>
      <c r="M11" s="88">
        <v>1801159</v>
      </c>
      <c r="N11" s="88">
        <v>72046</v>
      </c>
      <c r="O11" s="88">
        <v>72046</v>
      </c>
      <c r="P11" s="88">
        <v>18012</v>
      </c>
      <c r="Q11" s="88">
        <v>0</v>
      </c>
      <c r="R11" s="88">
        <v>466343</v>
      </c>
      <c r="S11" s="88">
        <v>628447</v>
      </c>
      <c r="T11" s="88">
        <v>1172713</v>
      </c>
    </row>
    <row r="12" spans="2:20" ht="15">
      <c r="B12" s="55"/>
      <c r="C12" s="90" t="s">
        <v>228</v>
      </c>
      <c r="D12" s="86"/>
      <c r="E12" s="86"/>
      <c r="F12" s="88">
        <v>0</v>
      </c>
      <c r="G12" s="89"/>
      <c r="H12" s="89"/>
      <c r="I12" s="88">
        <v>0</v>
      </c>
      <c r="J12" s="88">
        <v>0</v>
      </c>
      <c r="K12" s="88">
        <v>0</v>
      </c>
      <c r="L12" s="55"/>
      <c r="M12" s="89"/>
      <c r="N12" s="89"/>
      <c r="O12" s="89"/>
      <c r="P12" s="88">
        <v>0</v>
      </c>
      <c r="Q12" s="88">
        <v>0</v>
      </c>
      <c r="R12" s="88">
        <v>0</v>
      </c>
      <c r="S12" s="89"/>
      <c r="T12" s="89"/>
    </row>
    <row r="13" spans="1:20" ht="15">
      <c r="A13" s="11">
        <v>3</v>
      </c>
      <c r="B13" s="55" t="s">
        <v>256</v>
      </c>
      <c r="C13" s="86" t="s">
        <v>35</v>
      </c>
      <c r="D13" s="86" t="s">
        <v>59</v>
      </c>
      <c r="E13" s="87">
        <v>1102357910</v>
      </c>
      <c r="F13" s="88">
        <v>1801159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55">
        <v>30</v>
      </c>
      <c r="M13" s="88">
        <v>1801159</v>
      </c>
      <c r="N13" s="88">
        <v>72046</v>
      </c>
      <c r="O13" s="88">
        <v>72046</v>
      </c>
      <c r="P13" s="88">
        <v>18012</v>
      </c>
      <c r="Q13" s="88">
        <v>0</v>
      </c>
      <c r="R13" s="88">
        <v>481039</v>
      </c>
      <c r="S13" s="88">
        <v>643143</v>
      </c>
      <c r="T13" s="88">
        <v>1158017</v>
      </c>
    </row>
    <row r="14" spans="1:35" s="3" customFormat="1" ht="15">
      <c r="A14"/>
      <c r="B14" s="55"/>
      <c r="C14" s="90" t="s">
        <v>180</v>
      </c>
      <c r="D14" s="86"/>
      <c r="E14" s="86"/>
      <c r="F14" s="88">
        <v>0</v>
      </c>
      <c r="G14" s="89"/>
      <c r="H14" s="89"/>
      <c r="I14" s="88">
        <v>0</v>
      </c>
      <c r="J14" s="88">
        <v>0</v>
      </c>
      <c r="K14" s="88">
        <v>0</v>
      </c>
      <c r="L14" s="55"/>
      <c r="M14" s="89"/>
      <c r="N14" s="89"/>
      <c r="O14" s="89"/>
      <c r="P14" s="88">
        <v>0</v>
      </c>
      <c r="Q14" s="88">
        <v>0</v>
      </c>
      <c r="R14" s="88">
        <v>0</v>
      </c>
      <c r="S14" s="89"/>
      <c r="T14" s="8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20" ht="15">
      <c r="A15" s="11">
        <v>4</v>
      </c>
      <c r="B15" s="55" t="s">
        <v>256</v>
      </c>
      <c r="C15" s="86" t="s">
        <v>25</v>
      </c>
      <c r="D15" s="86" t="s">
        <v>49</v>
      </c>
      <c r="E15" s="87">
        <v>1102353173</v>
      </c>
      <c r="F15" s="88">
        <v>1801159</v>
      </c>
      <c r="G15" s="92">
        <v>0</v>
      </c>
      <c r="H15" s="92">
        <v>0</v>
      </c>
      <c r="I15" s="88">
        <v>0</v>
      </c>
      <c r="J15" s="88">
        <v>0</v>
      </c>
      <c r="K15" s="88">
        <v>0</v>
      </c>
      <c r="L15" s="55">
        <v>30</v>
      </c>
      <c r="M15" s="88">
        <v>1801159</v>
      </c>
      <c r="N15" s="88">
        <v>72046</v>
      </c>
      <c r="O15" s="88">
        <v>72046</v>
      </c>
      <c r="P15" s="88">
        <v>18012</v>
      </c>
      <c r="Q15" s="88">
        <v>0</v>
      </c>
      <c r="R15" s="88">
        <v>211843</v>
      </c>
      <c r="S15" s="88">
        <v>373947</v>
      </c>
      <c r="T15" s="88">
        <v>1427213</v>
      </c>
    </row>
    <row r="16" spans="2:20" ht="15">
      <c r="B16" s="55"/>
      <c r="C16" s="90" t="s">
        <v>181</v>
      </c>
      <c r="D16" s="86"/>
      <c r="E16" s="86"/>
      <c r="F16" s="88">
        <v>0</v>
      </c>
      <c r="G16" s="93"/>
      <c r="H16" s="93"/>
      <c r="I16" s="88">
        <v>0</v>
      </c>
      <c r="J16" s="88">
        <v>0</v>
      </c>
      <c r="K16" s="88">
        <v>0</v>
      </c>
      <c r="L16" s="55"/>
      <c r="M16" s="89"/>
      <c r="N16" s="89"/>
      <c r="O16" s="89"/>
      <c r="P16" s="88">
        <v>0</v>
      </c>
      <c r="Q16" s="88">
        <v>0</v>
      </c>
      <c r="R16" s="88">
        <v>0</v>
      </c>
      <c r="S16" s="89"/>
      <c r="T16" s="89"/>
    </row>
    <row r="17" spans="1:20" ht="15">
      <c r="A17" s="11">
        <v>5</v>
      </c>
      <c r="B17" s="55" t="s">
        <v>256</v>
      </c>
      <c r="C17" s="86" t="s">
        <v>30</v>
      </c>
      <c r="D17" s="86" t="s">
        <v>54</v>
      </c>
      <c r="E17" s="87">
        <v>1102361554</v>
      </c>
      <c r="F17" s="88">
        <v>1801159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55">
        <v>30</v>
      </c>
      <c r="M17" s="88">
        <v>1801159</v>
      </c>
      <c r="N17" s="88">
        <v>72046</v>
      </c>
      <c r="O17" s="88">
        <v>72046</v>
      </c>
      <c r="P17" s="88">
        <v>18011</v>
      </c>
      <c r="Q17" s="88">
        <v>0</v>
      </c>
      <c r="R17" s="88">
        <v>504543</v>
      </c>
      <c r="S17" s="88">
        <v>666646</v>
      </c>
      <c r="T17" s="88">
        <v>1134513</v>
      </c>
    </row>
    <row r="18" spans="2:35" ht="15">
      <c r="B18" s="55"/>
      <c r="C18" s="90" t="s">
        <v>183</v>
      </c>
      <c r="D18" s="86"/>
      <c r="E18" s="86"/>
      <c r="F18" s="89"/>
      <c r="G18" s="89"/>
      <c r="H18" s="89"/>
      <c r="I18" s="89"/>
      <c r="J18" s="89"/>
      <c r="K18" s="89"/>
      <c r="L18" s="55"/>
      <c r="M18" s="89"/>
      <c r="N18" s="89"/>
      <c r="O18" s="89"/>
      <c r="P18" s="90"/>
      <c r="Q18" s="90"/>
      <c r="R18" s="90"/>
      <c r="S18" s="89"/>
      <c r="T18" s="89"/>
      <c r="U18" s="18"/>
      <c r="V18" s="18"/>
      <c r="W18" s="18"/>
      <c r="X18" s="18"/>
      <c r="Y18" s="18"/>
      <c r="Z18" s="53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2:20" ht="16.5">
      <c r="B19" s="55"/>
      <c r="C19" s="94"/>
      <c r="D19" s="94" t="s">
        <v>6</v>
      </c>
      <c r="E19" s="94"/>
      <c r="F19" s="95">
        <v>9005797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150</v>
      </c>
      <c r="M19" s="95">
        <v>9005797</v>
      </c>
      <c r="N19" s="95">
        <v>360233</v>
      </c>
      <c r="O19" s="95">
        <v>360233</v>
      </c>
      <c r="P19" s="95">
        <v>90057</v>
      </c>
      <c r="Q19" s="95">
        <v>0</v>
      </c>
      <c r="R19" s="95">
        <v>1825451</v>
      </c>
      <c r="S19" s="95">
        <v>2635972</v>
      </c>
      <c r="T19" s="95">
        <v>6369825</v>
      </c>
    </row>
    <row r="20" spans="2:20" ht="15.75" customHeight="1">
      <c r="B20" s="55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97"/>
      <c r="N20" s="97"/>
      <c r="O20" s="97"/>
      <c r="P20" s="97"/>
      <c r="Q20" s="97"/>
      <c r="R20" s="97"/>
      <c r="S20" s="97"/>
      <c r="T20" s="97"/>
    </row>
  </sheetData>
  <sheetProtection/>
  <mergeCells count="3">
    <mergeCell ref="C4:T4"/>
    <mergeCell ref="C5:T5"/>
    <mergeCell ref="C6:T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I20"/>
  <sheetViews>
    <sheetView zoomScalePageLayoutView="0" workbookViewId="0" topLeftCell="E1">
      <selection activeCell="T9" sqref="T9"/>
    </sheetView>
  </sheetViews>
  <sheetFormatPr defaultColWidth="11.421875" defaultRowHeight="15"/>
  <cols>
    <col min="3" max="3" width="31.57421875" style="0" customWidth="1"/>
    <col min="4" max="4" width="24.57421875" style="0" customWidth="1"/>
  </cols>
  <sheetData>
    <row r="3" spans="3:26" ht="18">
      <c r="C3" s="46"/>
      <c r="V3" s="17"/>
      <c r="W3" s="17"/>
      <c r="Y3" s="17"/>
      <c r="Z3" s="83"/>
    </row>
    <row r="4" spans="3:26" ht="18"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V4" s="44"/>
      <c r="W4" s="44"/>
      <c r="X4" s="43"/>
      <c r="Y4" s="44"/>
      <c r="Z4" s="52"/>
    </row>
    <row r="5" spans="3:26" ht="18">
      <c r="C5" s="227" t="s">
        <v>320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V5" s="44">
        <v>0.0509</v>
      </c>
      <c r="W5" s="44">
        <v>0</v>
      </c>
      <c r="X5" s="43" t="s">
        <v>308</v>
      </c>
      <c r="Y5" s="44">
        <v>0.357</v>
      </c>
      <c r="Z5" s="52">
        <v>0.5</v>
      </c>
    </row>
    <row r="6" spans="1:35" s="3" customFormat="1" ht="18">
      <c r="A6"/>
      <c r="B6"/>
      <c r="C6" s="227" t="s">
        <v>261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/>
      <c r="V6" s="44">
        <v>0.061</v>
      </c>
      <c r="W6" s="44">
        <v>0.1</v>
      </c>
      <c r="X6" s="43" t="s">
        <v>159</v>
      </c>
      <c r="Y6" s="44">
        <v>0.185</v>
      </c>
      <c r="Z6"/>
      <c r="AA6"/>
      <c r="AB6"/>
      <c r="AC6"/>
      <c r="AD6"/>
      <c r="AE6"/>
      <c r="AF6"/>
      <c r="AG6"/>
      <c r="AH6"/>
      <c r="AI6"/>
    </row>
    <row r="7" spans="3:20" ht="15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2:29" ht="66">
      <c r="B8" s="84" t="s">
        <v>254</v>
      </c>
      <c r="C8" s="71" t="s">
        <v>22</v>
      </c>
      <c r="D8" s="71" t="s">
        <v>4</v>
      </c>
      <c r="E8" s="71" t="s">
        <v>211</v>
      </c>
      <c r="F8" s="72" t="s">
        <v>336</v>
      </c>
      <c r="G8" s="72" t="s">
        <v>322</v>
      </c>
      <c r="H8" s="72" t="s">
        <v>323</v>
      </c>
      <c r="I8" s="72" t="s">
        <v>159</v>
      </c>
      <c r="J8" s="72" t="s">
        <v>238</v>
      </c>
      <c r="K8" s="72" t="s">
        <v>13</v>
      </c>
      <c r="L8" s="73" t="s">
        <v>0</v>
      </c>
      <c r="M8" s="72" t="s">
        <v>1</v>
      </c>
      <c r="N8" s="72" t="s">
        <v>2</v>
      </c>
      <c r="O8" s="71" t="s">
        <v>11</v>
      </c>
      <c r="P8" s="72" t="s">
        <v>21</v>
      </c>
      <c r="Q8" s="72" t="s">
        <v>12</v>
      </c>
      <c r="R8" s="72" t="s">
        <v>14</v>
      </c>
      <c r="S8" s="72" t="s">
        <v>3</v>
      </c>
      <c r="T8" s="73" t="s">
        <v>98</v>
      </c>
      <c r="AC8" s="40"/>
    </row>
    <row r="9" spans="1:20" ht="15">
      <c r="A9" s="11">
        <v>1</v>
      </c>
      <c r="B9" s="55" t="s">
        <v>256</v>
      </c>
      <c r="C9" s="85" t="s">
        <v>147</v>
      </c>
      <c r="D9" s="86" t="s">
        <v>145</v>
      </c>
      <c r="E9" s="87">
        <v>91261400</v>
      </c>
      <c r="F9" s="88">
        <v>1801159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55">
        <v>30</v>
      </c>
      <c r="M9" s="88">
        <v>1801159</v>
      </c>
      <c r="N9" s="88">
        <v>72046</v>
      </c>
      <c r="O9" s="88">
        <v>72046</v>
      </c>
      <c r="P9" s="88">
        <v>18012</v>
      </c>
      <c r="Q9" s="88">
        <v>0</v>
      </c>
      <c r="R9" s="88">
        <v>161685</v>
      </c>
      <c r="S9" s="88">
        <v>323789</v>
      </c>
      <c r="T9" s="88">
        <v>1477370</v>
      </c>
    </row>
    <row r="10" spans="2:20" ht="15">
      <c r="B10" s="55"/>
      <c r="C10" s="85" t="s">
        <v>174</v>
      </c>
      <c r="D10" s="86"/>
      <c r="E10" s="86"/>
      <c r="F10" s="88">
        <v>0</v>
      </c>
      <c r="G10" s="89"/>
      <c r="H10" s="89"/>
      <c r="I10" s="88">
        <v>0</v>
      </c>
      <c r="J10" s="88">
        <v>0</v>
      </c>
      <c r="K10" s="88">
        <v>0</v>
      </c>
      <c r="L10" s="55"/>
      <c r="M10" s="89"/>
      <c r="N10" s="89"/>
      <c r="O10" s="89"/>
      <c r="P10" s="88">
        <v>0</v>
      </c>
      <c r="Q10" s="88">
        <v>0</v>
      </c>
      <c r="R10" s="88">
        <v>0</v>
      </c>
      <c r="S10" s="89"/>
      <c r="T10" s="89"/>
    </row>
    <row r="11" spans="1:20" ht="15">
      <c r="A11" s="11">
        <v>2</v>
      </c>
      <c r="B11" s="55" t="s">
        <v>256</v>
      </c>
      <c r="C11" s="90" t="s">
        <v>237</v>
      </c>
      <c r="D11" s="86" t="s">
        <v>227</v>
      </c>
      <c r="E11" s="91">
        <v>10987009189</v>
      </c>
      <c r="F11" s="88">
        <v>1801159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55">
        <v>30</v>
      </c>
      <c r="M11" s="88">
        <v>1801159</v>
      </c>
      <c r="N11" s="88">
        <v>72046</v>
      </c>
      <c r="O11" s="88">
        <v>72046</v>
      </c>
      <c r="P11" s="88">
        <v>18012</v>
      </c>
      <c r="Q11" s="88">
        <v>0</v>
      </c>
      <c r="R11" s="88">
        <v>466343</v>
      </c>
      <c r="S11" s="88">
        <v>628447</v>
      </c>
      <c r="T11" s="88">
        <v>1172713</v>
      </c>
    </row>
    <row r="12" spans="2:20" ht="15">
      <c r="B12" s="55"/>
      <c r="C12" s="90" t="s">
        <v>228</v>
      </c>
      <c r="D12" s="86"/>
      <c r="E12" s="86"/>
      <c r="F12" s="88">
        <v>0</v>
      </c>
      <c r="G12" s="89"/>
      <c r="H12" s="89"/>
      <c r="I12" s="88">
        <v>0</v>
      </c>
      <c r="J12" s="88">
        <v>0</v>
      </c>
      <c r="K12" s="88">
        <v>0</v>
      </c>
      <c r="L12" s="55"/>
      <c r="M12" s="89"/>
      <c r="N12" s="89"/>
      <c r="O12" s="89"/>
      <c r="P12" s="88">
        <v>0</v>
      </c>
      <c r="Q12" s="88">
        <v>0</v>
      </c>
      <c r="R12" s="88">
        <v>0</v>
      </c>
      <c r="S12" s="89"/>
      <c r="T12" s="89"/>
    </row>
    <row r="13" spans="1:20" ht="15">
      <c r="A13" s="11">
        <v>3</v>
      </c>
      <c r="B13" s="55" t="s">
        <v>256</v>
      </c>
      <c r="C13" s="86" t="s">
        <v>35</v>
      </c>
      <c r="D13" s="86" t="s">
        <v>59</v>
      </c>
      <c r="E13" s="87">
        <v>1102357910</v>
      </c>
      <c r="F13" s="88">
        <v>1801159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55">
        <v>30</v>
      </c>
      <c r="M13" s="88">
        <v>1801159</v>
      </c>
      <c r="N13" s="88">
        <v>72046</v>
      </c>
      <c r="O13" s="88">
        <v>72046</v>
      </c>
      <c r="P13" s="88">
        <v>18012</v>
      </c>
      <c r="Q13" s="88">
        <v>0</v>
      </c>
      <c r="R13" s="88">
        <v>481039</v>
      </c>
      <c r="S13" s="88">
        <v>643143</v>
      </c>
      <c r="T13" s="88">
        <v>1158017</v>
      </c>
    </row>
    <row r="14" spans="2:20" ht="15">
      <c r="B14" s="55"/>
      <c r="C14" s="90" t="s">
        <v>180</v>
      </c>
      <c r="D14" s="86"/>
      <c r="E14" s="86"/>
      <c r="F14" s="88">
        <v>0</v>
      </c>
      <c r="G14" s="89"/>
      <c r="H14" s="89"/>
      <c r="I14" s="88">
        <v>0</v>
      </c>
      <c r="J14" s="88">
        <v>0</v>
      </c>
      <c r="K14" s="88">
        <v>0</v>
      </c>
      <c r="L14" s="55"/>
      <c r="M14" s="89"/>
      <c r="N14" s="89"/>
      <c r="O14" s="89"/>
      <c r="P14" s="88">
        <v>0</v>
      </c>
      <c r="Q14" s="88">
        <v>0</v>
      </c>
      <c r="R14" s="88">
        <v>0</v>
      </c>
      <c r="S14" s="89"/>
      <c r="T14" s="89"/>
    </row>
    <row r="15" spans="1:20" ht="15">
      <c r="A15" s="11">
        <v>4</v>
      </c>
      <c r="B15" s="55" t="s">
        <v>256</v>
      </c>
      <c r="C15" s="86" t="s">
        <v>25</v>
      </c>
      <c r="D15" s="86" t="s">
        <v>49</v>
      </c>
      <c r="E15" s="87">
        <v>1102353173</v>
      </c>
      <c r="F15" s="88">
        <v>1801159</v>
      </c>
      <c r="G15" s="92">
        <v>0</v>
      </c>
      <c r="H15" s="92">
        <v>0</v>
      </c>
      <c r="I15" s="88">
        <v>0</v>
      </c>
      <c r="J15" s="88">
        <v>0</v>
      </c>
      <c r="K15" s="88">
        <v>0</v>
      </c>
      <c r="L15" s="55">
        <v>30</v>
      </c>
      <c r="M15" s="88">
        <v>1801159</v>
      </c>
      <c r="N15" s="88">
        <v>72046</v>
      </c>
      <c r="O15" s="88">
        <v>72046</v>
      </c>
      <c r="P15" s="88">
        <v>18012</v>
      </c>
      <c r="Q15" s="88">
        <v>0</v>
      </c>
      <c r="R15" s="88">
        <v>211843</v>
      </c>
      <c r="S15" s="88">
        <v>373947</v>
      </c>
      <c r="T15" s="88">
        <v>1427213</v>
      </c>
    </row>
    <row r="16" spans="2:20" ht="15">
      <c r="B16" s="55"/>
      <c r="C16" s="90" t="s">
        <v>181</v>
      </c>
      <c r="D16" s="86"/>
      <c r="E16" s="86"/>
      <c r="F16" s="88">
        <v>0</v>
      </c>
      <c r="G16" s="93"/>
      <c r="H16" s="93"/>
      <c r="I16" s="88">
        <v>0</v>
      </c>
      <c r="J16" s="88">
        <v>0</v>
      </c>
      <c r="K16" s="88">
        <v>0</v>
      </c>
      <c r="L16" s="55"/>
      <c r="M16" s="89"/>
      <c r="N16" s="89"/>
      <c r="O16" s="89"/>
      <c r="P16" s="88">
        <v>0</v>
      </c>
      <c r="Q16" s="88">
        <v>0</v>
      </c>
      <c r="R16" s="88">
        <v>0</v>
      </c>
      <c r="S16" s="89"/>
      <c r="T16" s="89"/>
    </row>
    <row r="17" spans="1:20" ht="15">
      <c r="A17" s="11">
        <v>5</v>
      </c>
      <c r="B17" s="55" t="s">
        <v>256</v>
      </c>
      <c r="C17" s="86" t="s">
        <v>30</v>
      </c>
      <c r="D17" s="86" t="s">
        <v>54</v>
      </c>
      <c r="E17" s="87">
        <v>1102361554</v>
      </c>
      <c r="F17" s="88">
        <v>1801159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55">
        <v>30</v>
      </c>
      <c r="M17" s="88">
        <v>1801159</v>
      </c>
      <c r="N17" s="88">
        <v>72046</v>
      </c>
      <c r="O17" s="88">
        <v>72046</v>
      </c>
      <c r="P17" s="88">
        <v>18011</v>
      </c>
      <c r="Q17" s="88">
        <v>0</v>
      </c>
      <c r="R17" s="88">
        <v>504543</v>
      </c>
      <c r="S17" s="88">
        <v>666646</v>
      </c>
      <c r="T17" s="88">
        <v>1134513</v>
      </c>
    </row>
    <row r="18" spans="2:20" ht="15">
      <c r="B18" s="55"/>
      <c r="C18" s="90" t="s">
        <v>183</v>
      </c>
      <c r="D18" s="86"/>
      <c r="E18" s="86"/>
      <c r="F18" s="89"/>
      <c r="G18" s="89"/>
      <c r="H18" s="89"/>
      <c r="I18" s="89"/>
      <c r="J18" s="89"/>
      <c r="K18" s="89"/>
      <c r="L18" s="55"/>
      <c r="M18" s="89"/>
      <c r="N18" s="89"/>
      <c r="O18" s="89"/>
      <c r="P18" s="90"/>
      <c r="Q18" s="90"/>
      <c r="R18" s="90"/>
      <c r="S18" s="89"/>
      <c r="T18" s="89"/>
    </row>
    <row r="19" spans="2:20" ht="16.5">
      <c r="B19" s="55"/>
      <c r="C19" s="94"/>
      <c r="D19" s="94" t="s">
        <v>6</v>
      </c>
      <c r="E19" s="94"/>
      <c r="F19" s="95">
        <v>9005797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150</v>
      </c>
      <c r="M19" s="95">
        <v>9005797</v>
      </c>
      <c r="N19" s="95">
        <v>360233</v>
      </c>
      <c r="O19" s="95">
        <v>360233</v>
      </c>
      <c r="P19" s="95">
        <v>90057</v>
      </c>
      <c r="Q19" s="95">
        <v>0</v>
      </c>
      <c r="R19" s="95">
        <v>1825451</v>
      </c>
      <c r="S19" s="95">
        <v>2635972</v>
      </c>
      <c r="T19" s="95">
        <v>6369825</v>
      </c>
    </row>
    <row r="20" spans="2:20" ht="15">
      <c r="B20" s="55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97"/>
      <c r="N20" s="97"/>
      <c r="O20" s="97"/>
      <c r="P20" s="97"/>
      <c r="Q20" s="97"/>
      <c r="R20" s="97"/>
      <c r="S20" s="97"/>
      <c r="T20" s="97"/>
    </row>
  </sheetData>
  <sheetProtection/>
  <mergeCells count="3">
    <mergeCell ref="C4:T4"/>
    <mergeCell ref="C5:T5"/>
    <mergeCell ref="C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BJ. RODRIGUEZ</dc:creator>
  <cp:keywords/>
  <dc:description/>
  <cp:lastModifiedBy>Soly M. Moreno Sierra</cp:lastModifiedBy>
  <cp:lastPrinted>2019-04-26T15:32:35Z</cp:lastPrinted>
  <dcterms:created xsi:type="dcterms:W3CDTF">2015-06-30T22:25:54Z</dcterms:created>
  <dcterms:modified xsi:type="dcterms:W3CDTF">2021-11-02T17:07:06Z</dcterms:modified>
  <cp:category/>
  <cp:version/>
  <cp:contentType/>
  <cp:contentStatus/>
</cp:coreProperties>
</file>