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505" tabRatio="815" firstSheet="9" activeTab="10"/>
  </bookViews>
  <sheets>
    <sheet name="Programa" sheetId="1" r:id="rId1"/>
    <sheet name="Definiciones" sheetId="2" r:id="rId2"/>
    <sheet name="Legislación" sheetId="3" r:id="rId3"/>
    <sheet name="Responsabilidades" sheetId="4" r:id="rId4"/>
    <sheet name="Plan Trabajo Anual" sheetId="5" r:id="rId5"/>
    <sheet name="Morbilidad Sentida" sheetId="6" r:id="rId6"/>
    <sheet name="Personal que ingresa al PVE" sheetId="7" r:id="rId7"/>
    <sheet name="Indicador de Cobertura" sheetId="8" r:id="rId8"/>
    <sheet name="Indicador de Cumplimiento" sheetId="9" r:id="rId9"/>
    <sheet name="Indicador de Prevalencia" sheetId="10" r:id="rId10"/>
    <sheet name="Indicador de Incidencia" sheetId="11" r:id="rId11"/>
  </sheets>
  <definedNames>
    <definedName name="_xlfn.BAHTTEXT" hidden="1">#NAME?</definedName>
    <definedName name="_xlnm.Print_Area" localSheetId="0">'Programa'!$A$1:$J$23</definedName>
    <definedName name="Excel_BuiltIn_Print_Titles_1" localSheetId="4">#REF!</definedName>
    <definedName name="Excel_BuiltIn_Print_Titles_1">#REF!</definedName>
  </definedNames>
  <calcPr fullCalcOnLoad="1"/>
</workbook>
</file>

<file path=xl/comments5.xml><?xml version="1.0" encoding="utf-8"?>
<comments xmlns="http://schemas.openxmlformats.org/spreadsheetml/2006/main">
  <authors>
    <author>Carlos A. Bautista Mantilla</author>
  </authors>
  <commentList>
    <comment ref="Q19" authorId="0">
      <text>
        <r>
          <rPr>
            <b/>
            <sz val="9"/>
            <rFont val="Tahoma"/>
            <family val="2"/>
          </rPr>
          <t>Se realizo en mayo 16 de 2019.</t>
        </r>
      </text>
    </comment>
    <comment ref="AC19" authorId="0">
      <text>
        <r>
          <rPr>
            <b/>
            <sz val="9"/>
            <rFont val="Tahoma"/>
            <family val="2"/>
          </rPr>
          <t>Se realizo en agosto 08 de 2019.</t>
        </r>
        <r>
          <rPr>
            <sz val="9"/>
            <rFont val="Tahoma"/>
            <family val="2"/>
          </rPr>
          <t xml:space="preserve">
</t>
        </r>
      </text>
    </comment>
    <comment ref="AN19" authorId="0">
      <text>
        <r>
          <rPr>
            <b/>
            <sz val="9"/>
            <rFont val="Tahoma"/>
            <family val="2"/>
          </rPr>
          <t>Se realizo en septiembre 19 de 2019.</t>
        </r>
        <r>
          <rPr>
            <sz val="9"/>
            <rFont val="Tahoma"/>
            <family val="2"/>
          </rPr>
          <t xml:space="preserve">
</t>
        </r>
      </text>
    </comment>
    <comment ref="AN22" authorId="0">
      <text>
        <r>
          <rPr>
            <b/>
            <sz val="9"/>
            <rFont val="Tahoma"/>
            <family val="2"/>
          </rPr>
          <t>Se realizo en junio 05 de 2019.</t>
        </r>
        <r>
          <rPr>
            <sz val="9"/>
            <rFont val="Tahoma"/>
            <family val="2"/>
          </rPr>
          <t xml:space="preserve">
</t>
        </r>
      </text>
    </comment>
    <comment ref="AN24" authorId="0">
      <text>
        <r>
          <rPr>
            <b/>
            <sz val="9"/>
            <rFont val="Tahoma"/>
            <family val="2"/>
          </rPr>
          <t>Se realizo en septiembre 19 de 2019.</t>
        </r>
        <r>
          <rPr>
            <sz val="9"/>
            <rFont val="Tahoma"/>
            <family val="2"/>
          </rPr>
          <t xml:space="preserve">
</t>
        </r>
      </text>
    </comment>
  </commentList>
</comments>
</file>

<file path=xl/sharedStrings.xml><?xml version="1.0" encoding="utf-8"?>
<sst xmlns="http://schemas.openxmlformats.org/spreadsheetml/2006/main" count="391" uniqueCount="221">
  <si>
    <t>RESPONSABLE</t>
  </si>
  <si>
    <t>DICIEMBRE</t>
  </si>
  <si>
    <t>NOVIEMBRE</t>
  </si>
  <si>
    <t>OCTUBRE</t>
  </si>
  <si>
    <t>SEPTIEMBRE</t>
  </si>
  <si>
    <t>AGOSTO</t>
  </si>
  <si>
    <t>JULIO</t>
  </si>
  <si>
    <t>JUNIO</t>
  </si>
  <si>
    <t>MAYO</t>
  </si>
  <si>
    <t>ABRIL</t>
  </si>
  <si>
    <t>MARZO</t>
  </si>
  <si>
    <t>FEBRERO</t>
  </si>
  <si>
    <t>ENERO</t>
  </si>
  <si>
    <t>E</t>
  </si>
  <si>
    <t>P</t>
  </si>
  <si>
    <t>ACTIVIDADES</t>
  </si>
  <si>
    <t>CONVENCIONES</t>
  </si>
  <si>
    <t xml:space="preserve">RESPONSABLE </t>
  </si>
  <si>
    <t>N°</t>
  </si>
  <si>
    <t>Establecer objetivos y metas del programa</t>
  </si>
  <si>
    <t>Anual</t>
  </si>
  <si>
    <t/>
  </si>
  <si>
    <t xml:space="preserve">Ajustes al programa de acuerdo a los resultados obtenidos </t>
  </si>
  <si>
    <t xml:space="preserve">Elaboración de informe gerencial del programa </t>
  </si>
  <si>
    <t>Establecer los indicadores del Programa de Vigilancia Epidemiológica para la prevención de desórdenes Musculo esqueléticos</t>
  </si>
  <si>
    <t>ENTRADAS</t>
  </si>
  <si>
    <t>Accidentalidad</t>
  </si>
  <si>
    <t>INFORME DE RESULTADOS DE LOS OBJETIVOS LOGRADOS POR PROCESO</t>
  </si>
  <si>
    <t>FÓRMULA</t>
  </si>
  <si>
    <t>TABLA DE INFORMACIÓN</t>
  </si>
  <si>
    <t>% de No cobertura</t>
  </si>
  <si>
    <t>% de Cobertura</t>
  </si>
  <si>
    <t>GRÁFICO</t>
  </si>
  <si>
    <t>ANÁLISIS DE RESULTADOS</t>
  </si>
  <si>
    <t>CARGO</t>
  </si>
  <si>
    <t>FIRMA</t>
  </si>
  <si>
    <t>Actividades ejecutadas</t>
  </si>
  <si>
    <t>Actividades programadas</t>
  </si>
  <si>
    <t>% de Incumplimiento</t>
  </si>
  <si>
    <t>% de Cumplimiento</t>
  </si>
  <si>
    <t>Cuatrimestral</t>
  </si>
  <si>
    <t>N/A</t>
  </si>
  <si>
    <t>N° casos nuevos en el periodo</t>
  </si>
  <si>
    <t>N° de población expuesta</t>
  </si>
  <si>
    <t>% de Incidencia</t>
  </si>
  <si>
    <t>N° de casos antiguos en el periodo</t>
  </si>
  <si>
    <t>% de Prevalencia</t>
  </si>
  <si>
    <t>Verificar el grado de cobertura de la población sintomática según encuesta de morbilidad aplicada a la población trabajadora</t>
  </si>
  <si>
    <t>OBSERVACIONES</t>
  </si>
  <si>
    <t>PLANEAR</t>
  </si>
  <si>
    <t>VERIFICAR</t>
  </si>
  <si>
    <t>ACTUAR</t>
  </si>
  <si>
    <t>HACER (Dx)</t>
  </si>
  <si>
    <t>A continuación se presenta las responsabilidades que deben cumplir cada uno de los miembros de la Empresa que participen en la implementación del Programa de Vigilancia:</t>
  </si>
  <si>
    <t>NORMA</t>
  </si>
  <si>
    <t>ARTÍCULO</t>
  </si>
  <si>
    <t>DESCRIPCIÓN</t>
  </si>
  <si>
    <t>Resolución 2400 de 1979</t>
  </si>
  <si>
    <t>Artículo 388 y 389</t>
  </si>
  <si>
    <t>Para el manejo de cargas y materiales (levantar y transportar), la empresa deberá dar instrucciones al trabajador sobre métodos seguros para realizar dicha labor y tener en cuenta sus condiciones físicas para realizar dicha labor. Incluye los procedimientos para el manejo de cargas pesadas.</t>
  </si>
  <si>
    <t>Artículos del 390 al 392</t>
  </si>
  <si>
    <t>Artículo 393</t>
  </si>
  <si>
    <t>Artículo 394</t>
  </si>
  <si>
    <t>Se describe la técnica para la carga de materiales en el hombro.</t>
  </si>
  <si>
    <t>Artículo 395</t>
  </si>
  <si>
    <t>Se describe la técnica para la manipulación de tambores, cilindros y barriles.</t>
  </si>
  <si>
    <t>Artículo 396</t>
  </si>
  <si>
    <t>Se describe la forma de efectuar los arrumes o apilamientos de cajas.</t>
  </si>
  <si>
    <t>Artículos 82 y 83</t>
  </si>
  <si>
    <t>Se regulan los límites de levantamiento de cargas en la industria de la construcción.</t>
  </si>
  <si>
    <t>Las empresas deberán Desarrollar actividades de vigilancia epidemiológica de enfermedades profesionales, patologías relacionadas con el trabajo y ausentismo por tales causas.</t>
  </si>
  <si>
    <t>Artículo 125</t>
  </si>
  <si>
    <t>Decreto 1072 de 2015</t>
  </si>
  <si>
    <t>Decreto 1477 de 2014</t>
  </si>
  <si>
    <t>Toda la norma</t>
  </si>
  <si>
    <t>Acoge y promulga el “Convenio número 161 sobre los Servicios de Salud en el Trabajo”, adoptado por la 71ª Reunión de la Conferencia General de la Organización Internacional del Trabajo, OIT, Ginebra, 1985. Que aunque no menciona específicamente la vigilancia epidemiológica establece la vigilancia de la salud de los trabajadores y de los ambientes de trabajo.</t>
  </si>
  <si>
    <t>Circular Unificada 2004</t>
  </si>
  <si>
    <t>Articulo 3</t>
  </si>
  <si>
    <t>La empresa debe recibir por parte de la ARL asesoría en el diseño, el montaje y la operación de los sistemas de vigilancia epidemiológica acorde con la actividad económica de la empresa.</t>
  </si>
  <si>
    <t>Establece la obligación de las empresas en la implementación de los sistemas de vigilancia epidemiológica. Determina las acciones que integran dichos sistemas para el control tanto de los factores de riesgos como de los riesgos asociados.</t>
  </si>
  <si>
    <t>Articulo 4</t>
  </si>
  <si>
    <t>Articulo 6</t>
  </si>
  <si>
    <t>Artículo 5</t>
  </si>
  <si>
    <t>Artículo 9</t>
  </si>
  <si>
    <t>PERSONAL RESPONSABLE DE REALIZAR LAS EVALUACIONES MÉDICAS OCUPACIONALES. Las evaluaciones médicas ocupacionales deben ser realizadas por médicos especialistas en medicina del trabajo o salud ocupacional, con licencia vigente en salud ocupacional, siguiendo los criterios definidos en el sistema de salud ocupacional, los sistemas de vigilancia epidemiológica o los sistemas de gestión, así como los parámetros que se determinan en la presente resolución.</t>
  </si>
  <si>
    <t>Exámen Médico Ocupacional</t>
  </si>
  <si>
    <t xml:space="preserve">Documentar programa de vigilancia epidemiológica para la prevención de los desórdenes musculo esqueléticos </t>
  </si>
  <si>
    <t>SST</t>
  </si>
  <si>
    <t>Identificar personal para incluir al PVE por Condiciones de Salud (Exámenes Médicos Ocupacionales)</t>
  </si>
  <si>
    <t>Identificar personal para incluir al PVE por Accidentalidad con mas de 20 días de incapacidad</t>
  </si>
  <si>
    <t>Identificar personal para incluir al PVE con  recomendaciones y/o restricciones médicas</t>
  </si>
  <si>
    <t>Socializar Resultados: Identificar la población sintomáticas del Programa de Vigilancia Epidemiológica para la Prevención de desórdenes Musculo esqueléticos</t>
  </si>
  <si>
    <t>CÉDULA</t>
  </si>
  <si>
    <t>1 de 10</t>
  </si>
  <si>
    <t>ASINTOMATICO</t>
  </si>
  <si>
    <t>SINTOMATICO</t>
  </si>
  <si>
    <t xml:space="preserve">PRIORIZACION DE TRABAJADORES </t>
  </si>
  <si>
    <t xml:space="preserve">Seguimiento a la implementación de planes de acción  </t>
  </si>
  <si>
    <t>CASOS ANTIGUOS</t>
  </si>
  <si>
    <t>TOTAL</t>
  </si>
  <si>
    <t>X</t>
  </si>
  <si>
    <t>Identificar personal CASO SINTOMATICO O SOSPECHOSO, CASO ASINTOMATICO  Y CASO CONFIRMADO</t>
  </si>
  <si>
    <t>Recomendaciones y/o Restricciones (EPS - ARL)</t>
  </si>
  <si>
    <t>N° total trabajadores convocados</t>
  </si>
  <si>
    <t>MATRIZ DE REQUISITOS LEGALES PARA EL PROGRAMA DE VIGILANCIA EPIDEMIOLÓGICA PARA PREVENCIÓN DE RIESGO BIOMECÁNICO</t>
  </si>
  <si>
    <t>Prevalencia PVE Riesgo Biomecánico</t>
  </si>
  <si>
    <t>Verificar el grado de eficacia del PVE Biomecánico</t>
  </si>
  <si>
    <t>Incidencia PVE Biomecánico</t>
  </si>
  <si>
    <t>Cumplimiento PVE Biomecánico</t>
  </si>
  <si>
    <t>Encuesta de morbilidad sentida</t>
  </si>
  <si>
    <t>N° de  trabajadores encuestados</t>
  </si>
  <si>
    <t>NÚMERO DE CEDULA</t>
  </si>
  <si>
    <t>COLUMNA CERVICAL</t>
  </si>
  <si>
    <t>COLUMNA DORSAL</t>
  </si>
  <si>
    <t>HOMBRO DERECHO</t>
  </si>
  <si>
    <t>HOMBRO IZQUIERDO</t>
  </si>
  <si>
    <t>BRAZO DERECHO</t>
  </si>
  <si>
    <t>BRAZO IZQUIERDO</t>
  </si>
  <si>
    <t>CODO DERECHO</t>
  </si>
  <si>
    <t>CODO IZQUIERDO</t>
  </si>
  <si>
    <t>ANTEBRAZO DERECHO</t>
  </si>
  <si>
    <t>ANTEBRAZO IZQUIERDO</t>
  </si>
  <si>
    <t>MUÑECA Y MANO DERECHA</t>
  </si>
  <si>
    <t>MUÑECA Y MANO IZQUIERDA</t>
  </si>
  <si>
    <t>COLUMNA LUMBAR</t>
  </si>
  <si>
    <t>LISTADO DE PERSONAL SINTOMATICO SEGÚN ENCUESTA DE MORBILIDAD SENTIDA AÑO 2018</t>
  </si>
  <si>
    <t>CASOS NUEVOS
2019</t>
  </si>
  <si>
    <t>A corte de mayo del 2019 hemos logrado mantener la prevalencia de patologias de origen osteomuscular en 0%.</t>
  </si>
  <si>
    <t>A corte de mayo del 2019 hemos logrado mantener la incidencia de patologias de origen osteomuscular en 0%.</t>
  </si>
  <si>
    <t>A corte de mayo del 2019 se ha logrado dar un cumplimiento del 55% de las actividades programadas dentro del PVE de prevención de Riesgo Biomecánico.</t>
  </si>
  <si>
    <t>Cobertura PVE Biomecánico - Encuestas de morbilidad sentidad año 2018</t>
  </si>
  <si>
    <t>Establecer un sistema de prevención y control lesiones osteomusculares interviniéndolas de forma eficaz, con el fin de mejorar, la calidad de vida y la productividad de la empresa, minimizando el efecto de la exposición a los factores de riesgo de carga física, presentes en las diferentes actividades que se desarrollan en la Piedecuestana de servicios públicos ESP en las áreas administrativas y operativas, realizando un diagnostico precoz, el seguimiento, tratamiento y la educación de la población expuesta.</t>
  </si>
  <si>
    <r>
      <t xml:space="preserve">El alcance del PVE de prevención Biomecánico en la Piedecuestana de servicios públicos ESP comprende todos los trabajadores y las áreas de trabajo en las que exista exposición a los factores de riesgo derivados de carga física, posturas mantenidas y forzadas que ocasionen efectos no deseados en la salud de los trabajadores  como </t>
    </r>
    <r>
      <rPr>
        <i/>
        <sz val="10"/>
        <rFont val="Verdana"/>
        <family val="2"/>
      </rPr>
      <t>Síndrome de Manguito Rotador, Epicondilitis, Síndrome del túnel carpiano, Enfermedad de Quervain, Cervicalgía, Dorsalgia, Lumbalgia, Hernia Discal,  Desviaciones de Columna y  en lesiones ocasionadas por accidente de trabajo.</t>
    </r>
  </si>
  <si>
    <r>
      <rPr>
        <sz val="10"/>
        <rFont val="Verdana"/>
        <family val="2"/>
      </rPr>
      <t xml:space="preserve">El Programa se desarrolla en cuatro fases donde se trabaja con el ciclo Deming (Planear, Hacer, Verificar y Actuar) así:
</t>
    </r>
    <r>
      <rPr>
        <b/>
        <sz val="10"/>
        <rFont val="Verdana"/>
        <family val="2"/>
      </rPr>
      <t>PLANEAR</t>
    </r>
    <r>
      <rPr>
        <sz val="10"/>
        <rFont val="Verdana"/>
        <family val="2"/>
      </rPr>
      <t xml:space="preserve">:
- Recolección de información que permita la caracterización del factor de riesgo por carga física en las áreas, procesos y trabajadores de la empresa. Con esta información debe establecerse el área de mayor morbilidad y/o áreas de la empresa prioritarias a intervenir en el factor de riesgo.                                                                  - Establecer objetivos, indicadores de gestión y metas del plan de acción.                                                                                                                                       </t>
    </r>
    <r>
      <rPr>
        <b/>
        <sz val="10"/>
        <rFont val="Verdana"/>
        <family val="2"/>
      </rPr>
      <t xml:space="preserve">HACER: 
- </t>
    </r>
    <r>
      <rPr>
        <sz val="10"/>
        <rFont val="Verdana"/>
        <family val="2"/>
      </rPr>
      <t xml:space="preserve">Aplicación de la prueba para morbilidad sentida por medio de encuesta la cual abarca segmento cervicobraquial, dorso lumbar y miembros inferiores.
- Intervención en trabajadores con el fin de sensibilizar, educar y divulgar estrategias para la disminución de aparición de lesiones osteomusculares.                                                             </t>
    </r>
    <r>
      <rPr>
        <b/>
        <sz val="10"/>
        <rFont val="Verdana"/>
        <family val="2"/>
      </rPr>
      <t xml:space="preserve">VERIFICAR: 
- </t>
    </r>
    <r>
      <rPr>
        <sz val="10"/>
        <rFont val="Verdana"/>
        <family val="2"/>
      </rPr>
      <t xml:space="preserve">Seguimiento y Análisis de indicadores del programa.                                                                                                                                                                   </t>
    </r>
    <r>
      <rPr>
        <b/>
        <sz val="10"/>
        <rFont val="Verdana"/>
        <family val="2"/>
      </rPr>
      <t xml:space="preserve">ACTUAR: 
- </t>
    </r>
    <r>
      <rPr>
        <sz val="10"/>
        <rFont val="Verdana"/>
        <family val="2"/>
      </rPr>
      <t xml:space="preserve">Acciones correctivas y/o preventivas para garantizar mejoramiento continuo del programa.
</t>
    </r>
  </si>
  <si>
    <t>1. OBJETIVO</t>
  </si>
  <si>
    <t xml:space="preserve">2. ALCANCE </t>
  </si>
  <si>
    <t>3. METODOLOGÍA DEL PROGRAMA</t>
  </si>
  <si>
    <t>6. CLASIFICACIÓN SEGÚN CRITERIO FUENTE/MEDIO</t>
  </si>
  <si>
    <r>
      <t xml:space="preserve">En el Programa de Gestión para la prevención de desordenes musculoesqueléticos se evalúa el peligro biomecánico y se considera el peligro físico en los cargos a nivel operativo y administrativo relacionados en el Manual de funciones y perfiles de la empresa: </t>
    </r>
    <r>
      <rPr>
        <i/>
        <sz val="10"/>
        <rFont val="Verdana"/>
        <family val="2"/>
      </rPr>
      <t>PERSONAL DE PLANTA PIEDECUESTANA DE SERVICIOS PÚBLICOS ESP.</t>
    </r>
    <r>
      <rPr>
        <sz val="10"/>
        <rFont val="Verdana"/>
        <family val="2"/>
      </rPr>
      <t xml:space="preserve">
La caracterización del peligro biomecánico se establecía conforme a los criterios definidos en GTC 45 por Matriz de Peligros y Riesgos en la siguiente forma:
</t>
    </r>
    <r>
      <rPr>
        <b/>
        <sz val="10"/>
        <rFont val="Verdana"/>
        <family val="2"/>
      </rPr>
      <t>ACEPTABLE</t>
    </r>
    <r>
      <rPr>
        <sz val="10"/>
        <rFont val="Verdana"/>
        <family val="2"/>
      </rPr>
      <t xml:space="preserve">: La consecuencia es baja o los controles implementados logran mitigar la consecuencia.  
</t>
    </r>
    <r>
      <rPr>
        <b/>
        <sz val="10"/>
        <rFont val="Verdana"/>
        <family val="2"/>
      </rPr>
      <t>MEJORABLE</t>
    </r>
    <r>
      <rPr>
        <sz val="10"/>
        <rFont val="Verdana"/>
        <family val="2"/>
      </rPr>
      <t xml:space="preserve">:  Se requiere la implementación de acciones para mejorar la aceptabilidad del peligro.       
</t>
    </r>
    <r>
      <rPr>
        <b/>
        <sz val="10"/>
        <rFont val="Verdana"/>
        <family val="2"/>
      </rPr>
      <t>ACEPTABLE CON CONTROL ESPECIFICO</t>
    </r>
    <r>
      <rPr>
        <sz val="10"/>
        <rFont val="Verdana"/>
        <family val="2"/>
      </rPr>
      <t xml:space="preserve">: Se requiere la implementación de medidas de implementación prioritarias para continuar realizando la tarea.                                                                                           </t>
    </r>
    <r>
      <rPr>
        <b/>
        <sz val="10"/>
        <rFont val="Verdana"/>
        <family val="2"/>
      </rPr>
      <t>NO ACEPTABLE</t>
    </r>
    <r>
      <rPr>
        <sz val="10"/>
        <rFont val="Verdana"/>
        <family val="2"/>
      </rPr>
      <t xml:space="preserve">: La actividad debe detenerse por que se convierte en inminente la probabilidad de que se desarrolle la consecuencia. </t>
    </r>
  </si>
  <si>
    <r>
      <rPr>
        <sz val="10"/>
        <rFont val="Verdana"/>
        <family val="2"/>
      </rPr>
      <t xml:space="preserve">En la Fase inicial diagnóstica del programa se aplica Encuesta de Morbilidad Sentida a la población de la Piedecuestana de servicios públicos ESP a partir de los resultados se identifica personal sintomático de miembros superiores y espalda. </t>
    </r>
    <r>
      <rPr>
        <i/>
        <sz val="10"/>
        <rFont val="Verdana"/>
        <family val="2"/>
      </rPr>
      <t>Para la inclusión al PVE de prevención de riesgo biomecánico se identifica personal que ingresa  por condiciones de salud, accidentalidad con un numero de días incapacidad mayor de 20 y personas con recomendaciones y/ó restricciones médicas.</t>
    </r>
    <r>
      <rPr>
        <sz val="10"/>
        <rFont val="Verdana"/>
        <family val="2"/>
      </rPr>
      <t xml:space="preserve"> Finalmente el resultado de este cruce muestra población objeto que se clasificará a cada trabajador como:
• </t>
    </r>
    <r>
      <rPr>
        <b/>
        <sz val="10"/>
        <rFont val="Verdana"/>
        <family val="2"/>
      </rPr>
      <t>Caso asintomático:</t>
    </r>
    <r>
      <rPr>
        <sz val="10"/>
        <rFont val="Verdana"/>
        <family val="2"/>
      </rPr>
      <t xml:space="preserve"> Empleados que no presentan dolor ni síntomas en el momento de la valoración y las pruebas son negativas. 
• </t>
    </r>
    <r>
      <rPr>
        <b/>
        <sz val="10"/>
        <rFont val="Verdana"/>
        <family val="2"/>
      </rPr>
      <t>Caso sospechoso o sintomático:</t>
    </r>
    <r>
      <rPr>
        <sz val="10"/>
        <rFont val="Verdana"/>
        <family val="2"/>
      </rPr>
      <t xml:space="preserve"> Empleados que presentan dolor o síntomas o pruebas positivas.
• </t>
    </r>
    <r>
      <rPr>
        <b/>
        <sz val="10"/>
        <rFont val="Verdana"/>
        <family val="2"/>
      </rPr>
      <t>Caso confirmado:</t>
    </r>
    <r>
      <rPr>
        <sz val="10"/>
        <rFont val="Verdana"/>
        <family val="2"/>
      </rPr>
      <t xml:space="preserve"> Personas con diagnósticos en estudio, diagnósticos confirmados, antecedentes significativos (artritis, osteoporosis, artrosis, entre otros) o con alguna cirugía osteomuscular reciente, y quienes tengan restricción para realizar movimientos (EPS – ARL).
</t>
    </r>
  </si>
  <si>
    <r>
      <rPr>
        <b/>
        <sz val="10"/>
        <rFont val="Verdana"/>
        <family val="2"/>
      </rPr>
      <t>Caso asintomático:</t>
    </r>
    <r>
      <rPr>
        <sz val="10"/>
        <rFont val="Verdana"/>
        <family val="2"/>
      </rPr>
      <t xml:space="preserve"> 
Se vinculará a actividades de promoción y prevención encaminadas a prevenir la aparición sintomatología osteomuscular de acuerdo a cronograma del programa de gestión del peligro biomecánico; adicionalmente se vigilarán las condiciones del ambiente laboral para garantizar que no se configuren en sintomatología en el trabajador y se monitorea a través del análisis del ausentismo laboral; en caso de encontrar registro se cambiará de categoría a trabajador sintomático.
</t>
    </r>
    <r>
      <rPr>
        <b/>
        <sz val="10"/>
        <rFont val="Verdana"/>
        <family val="2"/>
      </rPr>
      <t>Caso Sintomático ó Sospechoso</t>
    </r>
    <r>
      <rPr>
        <sz val="10"/>
        <rFont val="Verdana"/>
        <family val="2"/>
      </rPr>
      <t xml:space="preserve">: 
1. El coordinador del SG-SST lo identifica a través del registro del ausentismo laboral o el concepto de aptitud laboral. 
2. Programa visita de IPT (aplicación del formato para IPT) con el apoyo del programa de fisioterapia con el fin de verificar condiciones del ambiente laboral que puedan estar relacionadas con la sintomatología presentada. 
3. Se retroalimenta a trabajador sobre aspectos por mejorar en relación a higiene postural, se entrega plan de pausas activas. 
4. Se entrega y socializa informe del diagnóstico al coordinador del SGSST y al jefe inmediato del trabajador con el fin de que se gestionen las mejoras propuestas en relación a diseño de puesto de trabajo y comportamiento del trabajador. 
5. Se realiza seguimiento  a los 6 meses. 
6. El trabajador es población objeto en las actividades programadas dentro del Programa de gestión del Peligro biomecánico y es direccionado a solicitar cita a través de su EPS; si como resultado de la consulta se emite un diagnóstico clínico, el trabajador se cambiará de categoría a CASO y los síntomás desaparecen cambiará a categoría SUSCEPTIBLE.
</t>
    </r>
    <r>
      <rPr>
        <b/>
        <sz val="10"/>
        <rFont val="Verdana"/>
        <family val="2"/>
      </rPr>
      <t>Caso Confirmado:</t>
    </r>
    <r>
      <rPr>
        <sz val="10"/>
        <rFont val="Verdana"/>
        <family val="2"/>
      </rPr>
      <t xml:space="preserve"> 
1. El coordinador del SG-SST identifica el caso a través del análsis del ausentismo laboral o cuando el trabajador realiza un autoreporte de condición de salud 
2. se realiza seguimiento y direccionamiento al trabajador para que se califique en primera oportunidad el origen de la patología a través de su EPS y ARL en segunda oportunidad y en las instancias de la JRCI o JNCI o justicia laboral según sea el caso. 
3. El coordinador del SG-SST realiza seguimiento a los trabajadores para conocer y apoyar en el cumplimiento del plan de rehabilitación y/o restricciones y recomendaciones a que haya lugar y se acoje al programa de rehabilitación y reincorporación laboral.</t>
    </r>
  </si>
  <si>
    <t xml:space="preserve">5. ACTUACIÓN </t>
  </si>
  <si>
    <t xml:space="preserve">4. PRIORIZACIÓN DE TRABAJADORES DE ACUERDO A HALLAZGOS </t>
  </si>
  <si>
    <t>7. RESPONSABLES</t>
  </si>
  <si>
    <r>
      <t xml:space="preserve">ENCARGADO DE SST: </t>
    </r>
    <r>
      <rPr>
        <sz val="10"/>
        <rFont val="Verdana"/>
        <family val="2"/>
      </rPr>
      <t>PROFESIONAL UNIVERSITARIO EN SST</t>
    </r>
    <r>
      <rPr>
        <b/>
        <sz val="10"/>
        <rFont val="Verdana"/>
        <family val="2"/>
      </rPr>
      <t xml:space="preserve">
</t>
    </r>
    <r>
      <rPr>
        <sz val="10"/>
        <rFont val="Verdana"/>
        <family val="2"/>
      </rPr>
      <t>Asesoría Profesional ARL AXACOLPATRIA, Fisioterapeuta Especialista Salud Ocupacional</t>
    </r>
  </si>
  <si>
    <t>8. META</t>
  </si>
  <si>
    <t>1. Cubrir el 80% de población de la Piedecuestana de servicios públicos ESP..
2. Cumplimiento: Cumplir con el 80% de las actividades programadas en el periodo.
3. Eficacia: Implementación de planes de acción planeados.</t>
  </si>
  <si>
    <t xml:space="preserve">1. 
2. 
3. 
4. </t>
  </si>
  <si>
    <t xml:space="preserve">9. INDICADOR DE GESTIÓN </t>
  </si>
  <si>
    <t>10. ACTIVIDADES DE EJECUCIÓN</t>
  </si>
  <si>
    <t xml:space="preserve">1. Establecer los indicadores del Programa de Vigilancia Epidemiológica para la prevención del riesgo biomecánico.
2. Identificar la población sintomática del Programa de Vigilancia Epidemiológica para la prevención del riesgo biomecánico.
3. Identificar personal sintomático por medio de Encuestas de Morbilidad Sentida.
4. Identificar personal que ingresa al Programa de Vigilancia Epidemiologica por: Condiciones de Salud, Accidentalidad y personas con recomendaciones y/o restricciones médicas.
5. Identificar personal CASO SINTOMATICO, CASO ASINTOMATICO Y CASO CONFIRMADO por medio de valoraciones osteomusculares.
6. Implementar  planes de acción derivados de la identificación y clasificación del personal.
7. Realizar seguimiento al cumplimiento de los planes de acción.
8. Realizar Calculo y análisis de indicadores de gestión para el programa.
9. Generar planes de acción para garantizar el mejoramiento continuo del programa.
</t>
  </si>
  <si>
    <r>
      <t xml:space="preserve">PROGRAMA DE VIGILANCIA EPIDEMIOLÓGICA PVE RIESGO BIOMECÁNICO
</t>
    </r>
    <r>
      <rPr>
        <b/>
        <sz val="9"/>
        <rFont val="Verdana"/>
        <family val="2"/>
      </rPr>
      <t>PARA LA PREVENCIÓN DE LOS DESÓRDENES MUSCULOESQUELÉTICOS</t>
    </r>
  </si>
  <si>
    <r>
      <rPr>
        <b/>
        <sz val="10"/>
        <rFont val="Verdana"/>
        <family val="2"/>
      </rPr>
      <t>Carga física:</t>
    </r>
    <r>
      <rPr>
        <sz val="10"/>
        <rFont val="Verdana"/>
        <family val="2"/>
      </rPr>
      <t xml:space="preserve"> El conjunto de requerimientos físicos, a los que está sometido el trabajador durante la jornada laboral; esta se basa en los tipos de trabajo muscular, que son de tipo estático o dinámico.
</t>
    </r>
    <r>
      <rPr>
        <b/>
        <sz val="10"/>
        <rFont val="Verdana"/>
        <family val="2"/>
      </rPr>
      <t>Carga estática:</t>
    </r>
    <r>
      <rPr>
        <sz val="10"/>
        <rFont val="Verdana"/>
        <family val="2"/>
      </rPr>
      <t xml:space="preserve"> Está determinada por las posturas y la duración de las mismas. 
</t>
    </r>
    <r>
      <rPr>
        <b/>
        <sz val="10"/>
        <rFont val="Verdana"/>
        <family val="2"/>
      </rPr>
      <t>Carga dinámica:</t>
    </r>
    <r>
      <rPr>
        <sz val="10"/>
        <rFont val="Verdana"/>
        <family val="2"/>
      </rPr>
      <t xml:space="preserve"> Está determinada por el esfuerzo muscular, los desplazamientos y el manejo y carga de objetos pesados.
</t>
    </r>
    <r>
      <rPr>
        <b/>
        <sz val="10"/>
        <rFont val="Verdana"/>
        <family val="2"/>
      </rPr>
      <t>Condiciones de salud:</t>
    </r>
    <r>
      <rPr>
        <sz val="10"/>
        <rFont val="Verdana"/>
        <family val="2"/>
      </rPr>
      <t xml:space="preserve"> “El conjunto de variables objetivas de orden fisiológico, psicológico y sociocultural que determinan el perfil socio demográfico y de morbilidad de la población trabajadora” (Decisión 584 de la Comunidad Andina de Naciones).
</t>
    </r>
    <r>
      <rPr>
        <b/>
        <sz val="10"/>
        <rFont val="Verdana"/>
        <family val="2"/>
      </rPr>
      <t xml:space="preserve">Consecuencias: </t>
    </r>
    <r>
      <rPr>
        <sz val="10"/>
        <rFont val="Verdana"/>
        <family val="2"/>
      </rPr>
      <t xml:space="preserve">Alteración en el estado de salud de las personas resultantes de la exposición al factor de riesgo (ICONTEC, Guía Técnica Colombiana 45).
</t>
    </r>
    <r>
      <rPr>
        <b/>
        <sz val="10"/>
        <rFont val="Verdana"/>
        <family val="2"/>
      </rPr>
      <t>Efecto posible:</t>
    </r>
    <r>
      <rPr>
        <sz val="10"/>
        <rFont val="Verdana"/>
        <family val="2"/>
      </rPr>
      <t xml:space="preserve"> La consecuencia más probable que puede llegar a generar un riesgo existente en el lugar de trabajo (ICONTEC, Guía Técnica Colombiana 45).
</t>
    </r>
    <r>
      <rPr>
        <b/>
        <sz val="10"/>
        <rFont val="Verdana"/>
        <family val="2"/>
      </rPr>
      <t>Ergonomía:</t>
    </r>
    <r>
      <rPr>
        <sz val="10"/>
        <rFont val="Verdana"/>
        <family val="2"/>
      </rPr>
      <t xml:space="preserve"> Es la disciplina científica que busca la compresión de las interacciones entre los seres humanos y otros componentes de un sistema, así como su integración en la concepción de teorías de principios, métodos y datos pertinentes con el fin de mejorar el bienestar de los hombres y eficacia global del sistema.
</t>
    </r>
    <r>
      <rPr>
        <b/>
        <sz val="10"/>
        <rFont val="Verdana"/>
        <family val="2"/>
      </rPr>
      <t>Evaluación del riesgo:</t>
    </r>
    <r>
      <rPr>
        <sz val="10"/>
        <rFont val="Verdana"/>
        <family val="2"/>
      </rPr>
      <t xml:space="preserve"> Proceso general de evaluar la magnitud de un riesgo y decidir si éste es tolerable o no (NTC OHSAS 18001:2001).
</t>
    </r>
    <r>
      <rPr>
        <b/>
        <sz val="10"/>
        <rFont val="Verdana"/>
        <family val="2"/>
      </rPr>
      <t>Factor de riesgo:</t>
    </r>
    <r>
      <rPr>
        <sz val="10"/>
        <rFont val="Verdana"/>
        <family val="2"/>
      </rPr>
      <t xml:space="preserve"> Todo elemento cuya presencia o modificación aumenta la probabilidad de producir un daño a quien está expuesto a él (ICONTEC, Guía Técnica Colombiana 45). 
</t>
    </r>
    <r>
      <rPr>
        <b/>
        <sz val="10"/>
        <rFont val="Verdana"/>
        <family val="2"/>
      </rPr>
      <t>Factor de riesgo carga física:</t>
    </r>
    <r>
      <rPr>
        <sz val="10"/>
        <rFont val="Verdana"/>
        <family val="2"/>
      </rPr>
      <t xml:space="preserve"> “Conjunto de requerimientos físicos a los que está sometido el trabajador durante la jornada laboral; englobando tanto las posturas estáticas adoptadas durante el trabajo, como los movimientos realizados, la aplicación de fuerzas, la manipulación de cargas o los desplazamientos” (Instituto Nacional de Seguridad e Higiene en el Trabajo).
</t>
    </r>
    <r>
      <rPr>
        <b/>
        <sz val="10"/>
        <rFont val="Verdana"/>
        <family val="2"/>
      </rPr>
      <t>Factores psicosociales:</t>
    </r>
    <r>
      <rPr>
        <sz val="10"/>
        <rFont val="Verdana"/>
        <family val="2"/>
      </rPr>
      <t xml:space="preserve"> Factores como la insatisfacción laboral, la percepción de esfuerzo físico y del trabajo, la alta demanda laboral, al apoyo social en el trabajo entre otros constituyen factores que pueden generar desórdenes músculo esqueléticos, por lo cual deben considerarse dentro del abordaje integral en la prevención.
</t>
    </r>
    <r>
      <rPr>
        <b/>
        <sz val="10"/>
        <rFont val="Verdana"/>
        <family val="2"/>
      </rPr>
      <t>Identificación del peligro:</t>
    </r>
    <r>
      <rPr>
        <sz val="10"/>
        <rFont val="Verdana"/>
        <family val="2"/>
      </rPr>
      <t xml:space="preserve"> Proceso de reconocimiento de que existe un peligro y definición de sus características (NTC OHSAS 18001:2001).
</t>
    </r>
    <r>
      <rPr>
        <b/>
        <sz val="10"/>
        <rFont val="Verdana"/>
        <family val="2"/>
      </rPr>
      <t>Incidente de trabajo:</t>
    </r>
    <r>
      <rPr>
        <sz val="10"/>
        <rFont val="Verdana"/>
        <family val="2"/>
      </rPr>
      <t xml:space="preserve"> Suceso acaecido en el curso del trabajo o en relación con éste, que tuvo el potencial de ser un accidente, en el que hubo personas involucradas sin que sufrieran lesiones o se presentaran daños a la propiedad y/o pérdida en los procesos (Resolución 1401 de 2007 del Ministerio de la Protección Social).
</t>
    </r>
    <r>
      <rPr>
        <b/>
        <sz val="10"/>
        <rFont val="Verdana"/>
        <family val="2"/>
      </rPr>
      <t>Lesiones osteomusculares:</t>
    </r>
    <r>
      <rPr>
        <sz val="10"/>
        <rFont val="Verdana"/>
        <family val="2"/>
      </rPr>
      <t xml:space="preserve"> Desórdenes relacionados con el trabajo que incluyen alteraciones de músculos, tendones, vainas tendinosas, síndromes de atrapamiento nervioso, alteraciones articulares y neuro-vasculares. Son conocidos o denominados también como Desórdenes Músculo Esqueléticos.
</t>
    </r>
    <r>
      <rPr>
        <b/>
        <sz val="10"/>
        <rFont val="Verdana"/>
        <family val="2"/>
      </rPr>
      <t>Manipulación de cargas:</t>
    </r>
    <r>
      <rPr>
        <sz val="10"/>
        <rFont val="Verdana"/>
        <family val="2"/>
      </rPr>
      <t xml:space="preserve"> Cualquier actividad en la que se necesite ejercer el uso de fuerza por parte de una o varias personas, mediante las manos o el cuerpo, con el objeto de elevar, bajar, transportar o agarrar cualquier carga. El manejo de cargas por encima de 20 Kg, o el empuje o arrastre de cargas de más de 35 Kg constituyen factor de riesgo para desórdenes músculo esqueléticos tipo hombro doloroso y de 12,5 Kg y 25 Kg en las mismas actividades para dolor lumbar. Este también es factor de riesgo para epicondilitis.
</t>
    </r>
    <r>
      <rPr>
        <b/>
        <sz val="10"/>
        <rFont val="Verdana"/>
        <family val="2"/>
      </rPr>
      <t>Movimiento repetitivo:</t>
    </r>
    <r>
      <rPr>
        <sz val="10"/>
        <rFont val="Verdana"/>
        <family val="2"/>
      </rPr>
      <t xml:space="preserve"> Grupo de movimientos continuos y mantenidos en una unidad de tiempo, que implican el mismo conjunto de estructuras osteomusculares, provocando en el mismo fatiga muscular, sobrecarga, dolor y finalmente trauma acumulativo. Para hombro doloroso se considera factor de riesgo las actividades repetitivas (por más de 2 horas), igualmente para dolor lumbar. Para miembros superiores se considera factor de riesgo si se realizan en dorso flexión para Síndrome de túnel del carpo, en flexo extensión del grueso artejo para enfermedad de Quevain’s y de supino-pronación para epicondilitis.
</t>
    </r>
    <r>
      <rPr>
        <b/>
        <sz val="10"/>
        <rFont val="Verdana"/>
        <family val="2"/>
      </rPr>
      <t>Peligro:</t>
    </r>
    <r>
      <rPr>
        <sz val="10"/>
        <rFont val="Verdana"/>
        <family val="2"/>
      </rPr>
      <t xml:space="preserve"> es una fuente o situación con potencial de daño en términos de lesión o enfermedad, daño a la propiedad, al ambiente de trabajo o una combinación de éstos (NTC OHSAS 18001:2001).
</t>
    </r>
    <r>
      <rPr>
        <b/>
        <sz val="10"/>
        <rFont val="Verdana"/>
        <family val="2"/>
      </rPr>
      <t>Posturas antigravitacionales:</t>
    </r>
    <r>
      <rPr>
        <sz val="10"/>
        <rFont val="Verdana"/>
        <family val="2"/>
      </rPr>
      <t xml:space="preserve"> posicionamiento del cuerpo o un segmento en contra de la gravedad.
</t>
    </r>
    <r>
      <rPr>
        <b/>
        <sz val="10"/>
        <rFont val="Verdana"/>
        <family val="2"/>
      </rPr>
      <t>Postura forzada:</t>
    </r>
    <r>
      <rPr>
        <sz val="10"/>
        <rFont val="Verdana"/>
        <family val="2"/>
      </rPr>
      <t xml:space="preserve"> Posiciones de trabajo que supongan que una o varias regiones anatómicas dejen de estar en una posición natural de confort para pasar a una posición forzada que genera hiperextensiones, hiperflexiones y/o hiperrotaciones, con la consecuente producción de lesiones por sobrecarga. Las posturas forzadas comprenden las posiciones del cuerpo fijas o restringidas, las posturas que sobrecargan los músculos y los tendones, las posturas que cargan las articulaciones de una manera asimétrica, y las posturas que producen carga estática en la musculatura. Para hombro doloroso es factor de riesgo la elevación de brazo a 90º o más.
</t>
    </r>
    <r>
      <rPr>
        <b/>
        <sz val="10"/>
        <rFont val="Verdana"/>
        <family val="2"/>
      </rPr>
      <t>Postura mantenida:</t>
    </r>
    <r>
      <rPr>
        <sz val="10"/>
        <rFont val="Verdana"/>
        <family val="2"/>
      </rPr>
      <t xml:space="preserve"> Cuando se adopta una postura biomecánicamente correcta (manteniendo los ángulos de confort) por 2 o más horas continuas, sin posibilidad de cambios. Si la postura es biomecánicamente incorrecta, se considerará mantenida cuando se mantiene por 20 minutos o más. Para hombro doloroso es factor de riesgo las posturas mantenidas de brazo superior al nivel del hombro. En cuanto a miembros superiores, para Síndrome de túnel del carpo constituye factor de riesgo el agarre fino sostenido y para enfermedad de Quervain’s los movimientos de torsión, pistón o de agarre grueso.
</t>
    </r>
    <r>
      <rPr>
        <b/>
        <sz val="10"/>
        <rFont val="Verdana"/>
        <family val="2"/>
      </rPr>
      <t>Postura prolongada:</t>
    </r>
    <r>
      <rPr>
        <sz val="10"/>
        <rFont val="Verdana"/>
        <family val="2"/>
      </rPr>
      <t xml:space="preserve"> Cuando se adopta la misma postura por el 75% o más de la jornada laboral (6 horas). Para dolor lumbar la actividad de pie o caminando por más de 2 horas es factor de riesgo o la postura sentada.
</t>
    </r>
    <r>
      <rPr>
        <b/>
        <sz val="10"/>
        <rFont val="Verdana"/>
        <family val="2"/>
      </rPr>
      <t>Probabilidad:</t>
    </r>
    <r>
      <rPr>
        <sz val="10"/>
        <rFont val="Verdana"/>
        <family val="2"/>
      </rPr>
      <t xml:space="preserve"> Posibilidad de que los acontecimientos de la cadena se completen en el tiempo, originándose las consecuencias no queridas ni deseadas (ICONTEC, Guía Técnica Colombiana 45). 
</t>
    </r>
    <r>
      <rPr>
        <b/>
        <sz val="10"/>
        <rFont val="Verdana"/>
        <family val="2"/>
      </rPr>
      <t>Programa de Vigilancia epidemiológica ocupacional:</t>
    </r>
    <r>
      <rPr>
        <sz val="10"/>
        <rFont val="Verdana"/>
        <family val="2"/>
      </rPr>
      <t xml:space="preserve"> Es el conjunto de actividades que se llevan a cabo de manera sistemática y que permite reunir la información indispensable para conocer la conducta o historia natural de los riesgos profesionales, que afectan a una población trabajadora, con el fin de intervenir en los mismos a través de la prevención y el control.
</t>
    </r>
    <r>
      <rPr>
        <b/>
        <sz val="10"/>
        <rFont val="Verdana"/>
        <family val="2"/>
      </rPr>
      <t>Riesgo:</t>
    </r>
    <r>
      <rPr>
        <sz val="10"/>
        <rFont val="Verdana"/>
        <family val="2"/>
      </rPr>
      <t xml:space="preserve"> Combinación de la probabilidad de que ocurra un evento peligroso específico y la(s) consecuencia(s) de éste. 
</t>
    </r>
    <r>
      <rPr>
        <b/>
        <sz val="10"/>
        <rFont val="Verdana"/>
        <family val="2"/>
      </rPr>
      <t>Riesgo ocupacional</t>
    </r>
    <r>
      <rPr>
        <sz val="10"/>
        <rFont val="Verdana"/>
        <family val="2"/>
      </rPr>
      <t xml:space="preserve">: Combinación de la probabilidad de que ocurra un evento de características negativas en el trabajo y las consecuencias de éste.
</t>
    </r>
  </si>
  <si>
    <t>El despachador de un objeto o bulto con peso de 50 kg o mayor, deberá marcarlo en la parte exterior antes de despacharlo, indicando su peso en kilogramos.
Ningún trabajador de sexo masculino podrá exceder los 50 Kg en peso para una carga al hombro y para la mujer es de 20kg.
La carga máxima, de acuerdo con la aptitud, conocimiento y experiencia que puede cargar un hombre es de 25 kg y una mujer es de 12.5 kg de carga compacta.</t>
  </si>
  <si>
    <t>Se establecen las restricciones físicas de  trabajadores para manejo de cargas, por ejemplo: hipertensión arterial, embarazo, lesiones articulares o pulmonares y artritis.</t>
  </si>
  <si>
    <t>Resolución 2413 de 1979</t>
  </si>
  <si>
    <t xml:space="preserve">Decreto 614 de 1984 </t>
  </si>
  <si>
    <t>Artículo 30  numeral B</t>
  </si>
  <si>
    <t>Ley 9 de 1979</t>
  </si>
  <si>
    <t>Se resalta la responsabilidad de la empresa para desarrollar los sistemas de Medicina Preventiva, donde se efectúen actividades que puedan causar riesgo para la salud del trabajador. (Entre ellas, las condiciones ergonómicas y los exámenes ocupacionales orientados a la prevención de lesiones musculoesqueléticas).</t>
  </si>
  <si>
    <t>El empleador debe documentar Programas de Vigilancia Epidemiológica según su diagnóstico de condiciones de salud incluidos los resultados de las mediciones ambientales y los perfiles de salud arrojados por los monitoreos biológicos, si esto último aplica según priorización de los riesgos.
Se deben identificar precozmente efectos hacia la salud derivados de los ambientes de trabajo y evaluar la eficacia de !as medidas de prevención y control.</t>
  </si>
  <si>
    <t>Por el cual se expide la tabla de enfermedades laborales, que señala en su Sección I agentes etiológicos/factores de riesgo ocupacional.</t>
  </si>
  <si>
    <t xml:space="preserve">Decreto 873 de 2001 </t>
  </si>
  <si>
    <t>Las ARLs podrán realizar exámenes relacionados con los sistemas de vigilancia epidemiológica, sin reemplazar la responsabilidad del empleador.</t>
  </si>
  <si>
    <t xml:space="preserve">Resolución 2844 de 2007 </t>
  </si>
  <si>
    <t>Por la cual se adoptan las guías de atención integral de salud ocupacional basadas en la evidencia de HNIR, NEUMO, DME MMSS, HD y DLI-ED. (Actualizadas 2015).</t>
  </si>
  <si>
    <t>Resolución 2346 de 2007</t>
  </si>
  <si>
    <t>“Por la cual se regula la práctica de evaluaciones médicas ocupacionales y el manejo y contenido de las historias clínicas ocupacionales.
EVALUACIONES MÉDICAS OCUPACIONALES PERIÓDICAS. Dichas evaluaciones deben ser realizadas de acuerdo con el tipo, magnitud y frecuencia de exposición a cada factor de riesgo, así como al estado de salud del trabajador. Los criterios, métodos, procedimientos de las evaluaciones médicas y la correspondiente interpretación de resultados, deberán estar previamente definidos y técnicamente justificados en los sistemas de vigilancia epidemiológica, sistemas de salud ocupacional o sistemas de gestión, según sea el caso. Para el caso de las evaluaciones médicas por cambios de ocupación menciona que dichas evaluaciones deberán responder a lo establecido en el PROGRAMA DE VIGILANCIA Epidemiológica, sistemas de gestión.</t>
  </si>
  <si>
    <r>
      <rPr>
        <b/>
        <sz val="10"/>
        <rFont val="Verdana"/>
        <family val="2"/>
      </rPr>
      <t xml:space="preserve">GERENCIA
</t>
    </r>
    <r>
      <rPr>
        <sz val="10"/>
        <rFont val="Verdana"/>
        <family val="2"/>
      </rPr>
      <t>• Garantizar el cuidado integral de la salud de los empleados y de los ambientes de trabajo.
• Establecer las políticas y aprobar objetivos del Programa de Vigilancia Epidemiológico de prevención de riesgo biomecánico.
• Garantizar la inducción, re-inducción y entrenamiento periódico en los procesos, procedimientos, tareas y oficios de los funcionarios involucrados en el Programa de Vigilancia Epidemiológico de prevención de riesgo biomecánico.
• Establecer y garantizar los recursos necesarios para el cumplimiento del Programa de Vigilancia Epidemiológico de prevención de riesgo biomecánico.
• Definir las personas encargadas para el desarrollo del Programa de Vigilancia Epidemiológico de lesión osteomuscular y vigilar su desempeño.
• Apoyar y facilitar la formación y el entrenamiento de los encargados de salud y seguridad ocupacional en la implementación y seguimiento del Programa de Vigilancia Epidemiológico de lesión osteomuscular, y en las actividades necesarias de capacitación y promoción.
• Informar y entrenar a los responsables del Programa de Vigilancia Epidemiológico de prevención de riesgo biomecánico, las revisiones y actualizaciones, incluyendo los soportes bibliográficos, sistemas de registro, consolidación y análisis de la información.
• Asegurar el seguimiento y atención de los casos y enfermedades laborales detectadas y la realización de actividades requeridas para calificar la pérdida de capacidad laboral relacionada con la exposición ocupacional.</t>
    </r>
  </si>
  <si>
    <r>
      <rPr>
        <b/>
        <sz val="10"/>
        <rFont val="Verdana"/>
        <family val="2"/>
      </rPr>
      <t xml:space="preserve">AREA SEGURIDAD Y SALUD EN EL TRABAJO SST
</t>
    </r>
    <r>
      <rPr>
        <sz val="10"/>
        <rFont val="Verdana"/>
        <family val="2"/>
      </rPr>
      <t xml:space="preserve">
• Coordinar la aplicación y seguimiento del Programa de Vigilancia Epidemiológico de lesión musculoesqueléticas.
• Verificar el cumplimiento de los procedimientos del Programa de Vigilancia Epidemiológico de prevención de riesgo biomecánico.
• Elaborar y mantener actualizado la matriz de riesgos de cada área.
• Realizar visitas periódicas a las diferentes áreas para verificar los métodos de trabajo y prevención implementados.
• Promover el uso, mantenimiento y reposición de elementos de protección personal requeridos para el control del riesgo dentro del Programa de Vigilancia Epidemiológico de Prevención de riesgo biomecánico.
• Asegurar el seguimiento y análisis de las actividades de vigilancia médica valorando el estado de salud de los empleados.
• Definir los criterios de aptitud para los cargos en los cuales se exponen a los riesgos establecidos.
• Coordinar con los encargados de las áreas de vigilancia el manejo y seguimiento individual y colectivo de todo caso sospechoso o confirmado detectado por el Programa de Vigilancia epidemiológico de prevención de riesgo biomecánico.
• Cumplir y hacer cumplir las normas, procedimientos e instrucciones de seguridad y salud en el trabajo que apliquen al Programa de Vigilancia Epidemiológico de prevención de riesgo biomecánico.
• Motivar y fomentar la práctica de procedimientos seguros de trabajo buscando el control, del riesgo.
• Velar por el permanente suministro y uso adecuado de la protección personal acorde con lo establecido en el Programa de Vigilancia Epidemiológico de prevención de riesgo biomecánico.
•  Informar de manera inmediata si se presentan situaciones que aumentan los niveles de exposición al peligro en su área o si detectan empleados con posibles problemas.
• Cumplir las recomendaciones de salud ocupacional para el control del riesgo.
• Facilitar la asistencia de los empleados a los sistemas educativos relacionados con la prevención de riesgo del Programa de Vigilancia Epidemiológico de prevención de riesgo biomecánico.
</t>
    </r>
  </si>
  <si>
    <r>
      <rPr>
        <b/>
        <sz val="10"/>
        <rFont val="Verdana"/>
        <family val="2"/>
      </rPr>
      <t xml:space="preserve">TRABAJADORES
 </t>
    </r>
    <r>
      <rPr>
        <sz val="10"/>
        <rFont val="Verdana"/>
        <family val="2"/>
      </rPr>
      <t xml:space="preserve">
• Garantizar el cuidado integral de su salud (incluso en actividades fuera del trabajo).
• Suministrar información clara, veraz y completa sobre su salud durante los exámenes ocupacionales.
• Cumplir las normas, procedimientos e instrucciones del Programa de Vigilancia Epidemiológico de prevención de riesgo biomecánico.
• Utilizar de forma adecuada y permanente los elementos de protección personal así como los dispositivos de control disponibles.
• Asistir de manera cumplida a los exámenes ocupacionales y a las actividades de capacitación sistematizadas y seguir de modo estricto las indicaciones de prevención o control dadas por Programa de Vigilancia Epidemiológico de prevención de riesgo biomecánico.</t>
    </r>
  </si>
  <si>
    <t>EFT</t>
  </si>
  <si>
    <t>SE</t>
  </si>
  <si>
    <t>HACER Intervención</t>
  </si>
  <si>
    <t>ACTIVIDADES PROGRAMADAS EN EL MES</t>
  </si>
  <si>
    <t>ACTIVIDADES EJECUTADAS EN EL MES</t>
  </si>
  <si>
    <t>ACTIVIDADES EJECUTADAS FUERA DE TIEMPO EN EL MES</t>
  </si>
  <si>
    <t>ACTIVIDADES SIN EJECUTAR EN EL MES</t>
  </si>
  <si>
    <t>Área de SST</t>
  </si>
  <si>
    <t>Área de SST/Profesional ARL AXA COLPATRIA</t>
  </si>
  <si>
    <t>Profesional ARL AXA COLPATRIA</t>
  </si>
  <si>
    <t>Implementación de planes de acción: Capacitación en higiene postural y prevención de lesiones osteomusculares</t>
  </si>
  <si>
    <t>Implementación de planes de acción: Capacitación manipulación de cargas</t>
  </si>
  <si>
    <t>Implementación de planes de acción:  Valoraciones osteomusculares de personal sintomático</t>
  </si>
  <si>
    <t>Implementación de planes de acción:  Capacitación ergonomia en oficinas</t>
  </si>
  <si>
    <t>Seguimiento a la implementación de planes de acción: Personal priorizado</t>
  </si>
  <si>
    <t xml:space="preserve">Cálculo y análisis de indicadores de gestión del programa </t>
  </si>
  <si>
    <r>
      <rPr>
        <b/>
        <u val="single"/>
        <sz val="10"/>
        <rFont val="Verdana"/>
        <family val="2"/>
      </rPr>
      <t>&gt;</t>
    </r>
    <r>
      <rPr>
        <b/>
        <sz val="10"/>
        <rFont val="Verdana"/>
        <family val="2"/>
      </rPr>
      <t xml:space="preserve"> 80%</t>
    </r>
  </si>
  <si>
    <t>FECHA DE PRESENTACIÓN</t>
  </si>
  <si>
    <t>PROCESO</t>
  </si>
  <si>
    <t>INDICADOR</t>
  </si>
  <si>
    <t>OBJETIVO</t>
  </si>
  <si>
    <t>META</t>
  </si>
  <si>
    <t>FRECUENCIA</t>
  </si>
  <si>
    <t>En septiembre del 2018 se logro dar cobertura a un 80% de la población convocada para la aplicación de encuestas de morbilidad sentida, para el año 2019 esta aplicación esta programada nuevamente para el mes de septiembre.</t>
  </si>
  <si>
    <t>Profesional universitario en SST</t>
  </si>
  <si>
    <t>Verificar el grado de cumplimiento de las actividades programadas en el periodo</t>
  </si>
  <si>
    <t>PÁGINA 10 de 11</t>
  </si>
  <si>
    <t>PÁGINA 9 de 11</t>
  </si>
  <si>
    <t>PÁGINA 8 de 11</t>
  </si>
  <si>
    <t>PÁGINA 7 de 11</t>
  </si>
  <si>
    <t>PÁGINA 6 de 11</t>
  </si>
  <si>
    <t>PÁGINA 5 de 11</t>
  </si>
  <si>
    <t>PÁGINA 4 de 11</t>
  </si>
  <si>
    <t>PÁGINA 3 de 11</t>
  </si>
  <si>
    <t>PÁGINA 2 de 11</t>
  </si>
  <si>
    <t>PÁGINA 1 de 11</t>
  </si>
  <si>
    <t>PÁGINA 11 de 11</t>
  </si>
  <si>
    <t>Programado: P</t>
  </si>
  <si>
    <t>Ejecutado en el Tiempo Establecido: E</t>
  </si>
  <si>
    <t>Ejecutado Fuera del Tiempo: EFT</t>
  </si>
  <si>
    <t>Sin Ejecutar: SE</t>
  </si>
  <si>
    <t>Implementación de planes de acción:
Capacitación prevención riesgo biomecanico</t>
  </si>
  <si>
    <t xml:space="preserve">Fase diagnóstica: Aplicación de encuestas de morbilidad sentida </t>
  </si>
  <si>
    <t>Se genera restricción por manipulación de cargas superior a 10 Kg y evitar movimientos de rotación e inclinación de tronco según examen medico periódico realizado el 28 de mayo de 2019.</t>
  </si>
  <si>
    <t>Fecha de ingreso al PVE</t>
  </si>
  <si>
    <t>Implementación de planes de acción:  Gimnasia laboral (Rumbaterapia)</t>
  </si>
  <si>
    <t>Implementación de planes de acción:  Diagnóstico ergonómico de puestos de trabajo</t>
  </si>
  <si>
    <t xml:space="preserve">CRONOGRAMA </t>
  </si>
  <si>
    <t>VERSIÓN: 0.0</t>
  </si>
  <si>
    <t>CÓDIGO: GAF-SST.SGS01-130.PG3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</si>
</sst>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0_);_(* \(#,##0.00\);_(* \-??_);_(@_)"/>
    <numFmt numFmtId="187" formatCode="mm/yy"/>
    <numFmt numFmtId="188" formatCode="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s>
  <fonts count="78">
    <font>
      <sz val="10"/>
      <name val="Arial"/>
      <family val="2"/>
    </font>
    <font>
      <sz val="11"/>
      <color indexed="8"/>
      <name val="Calibri"/>
      <family val="2"/>
    </font>
    <font>
      <sz val="10"/>
      <name val="Verdana"/>
      <family val="2"/>
    </font>
    <font>
      <b/>
      <sz val="10"/>
      <name val="Verdana"/>
      <family val="2"/>
    </font>
    <font>
      <b/>
      <sz val="12"/>
      <name val="Arial Narrow"/>
      <family val="2"/>
    </font>
    <font>
      <sz val="12"/>
      <name val="Verdana"/>
      <family val="2"/>
    </font>
    <font>
      <b/>
      <sz val="12"/>
      <name val="Verdana"/>
      <family val="2"/>
    </font>
    <font>
      <i/>
      <sz val="10"/>
      <name val="Verdana"/>
      <family val="2"/>
    </font>
    <font>
      <b/>
      <sz val="9"/>
      <name val="Verdana"/>
      <family val="2"/>
    </font>
    <font>
      <b/>
      <sz val="7.5"/>
      <name val="Verdana"/>
      <family val="2"/>
    </font>
    <font>
      <b/>
      <u val="single"/>
      <sz val="10"/>
      <name val="Verdana"/>
      <family val="2"/>
    </font>
    <font>
      <sz val="9"/>
      <name val="Verdana"/>
      <family val="2"/>
    </font>
    <font>
      <sz val="9"/>
      <name val="Tahoma"/>
      <family val="2"/>
    </font>
    <font>
      <b/>
      <sz val="9"/>
      <name val="Tahoma"/>
      <family val="2"/>
    </font>
    <font>
      <sz val="10"/>
      <color indexed="8"/>
      <name val="Calibri"/>
      <family val="2"/>
    </font>
    <font>
      <b/>
      <sz val="10.5"/>
      <color indexed="8"/>
      <name val="Arial Narrow"/>
      <family val="2"/>
    </font>
    <font>
      <b/>
      <sz val="10.5"/>
      <color indexed="9"/>
      <name val="Arial Narrow"/>
      <family val="2"/>
    </font>
    <font>
      <sz val="10"/>
      <color indexed="8"/>
      <name val="Arial Narrow"/>
      <family val="2"/>
    </font>
    <font>
      <sz val="9"/>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indexed="8"/>
      <name val="Verdana"/>
      <family val="2"/>
    </font>
    <font>
      <b/>
      <sz val="11"/>
      <color indexed="8"/>
      <name val="Verdana"/>
      <family val="2"/>
    </font>
    <font>
      <b/>
      <sz val="10"/>
      <color indexed="49"/>
      <name val="Verdana"/>
      <family val="2"/>
    </font>
    <font>
      <sz val="10"/>
      <color indexed="49"/>
      <name val="Verdana"/>
      <family val="2"/>
    </font>
    <font>
      <b/>
      <sz val="7.5"/>
      <color indexed="8"/>
      <name val="Verdana"/>
      <family val="2"/>
    </font>
    <font>
      <b/>
      <sz val="10"/>
      <color indexed="9"/>
      <name val="Verdana"/>
      <family val="2"/>
    </font>
    <font>
      <sz val="11"/>
      <color indexed="8"/>
      <name val="Cambria Math"/>
      <family val="1"/>
    </font>
    <font>
      <sz val="11"/>
      <color indexed="8"/>
      <name val="+mn-ea"/>
      <family val="0"/>
    </font>
    <font>
      <sz val="11"/>
      <color indexed="8"/>
      <name val="Arial"/>
      <family val="2"/>
    </font>
    <font>
      <i/>
      <sz val="11"/>
      <color indexed="8"/>
      <name val="Cambria Math"/>
      <family val="1"/>
    </font>
    <font>
      <b/>
      <sz val="12"/>
      <color indexed="8"/>
      <name val="Arial Narrow"/>
      <family val="2"/>
    </font>
    <font>
      <sz val="8.25"/>
      <color indexed="8"/>
      <name val="Arial Narrow"/>
      <family val="2"/>
    </font>
    <font>
      <sz val="12"/>
      <color indexed="8"/>
      <name val="Cambria Math"/>
      <family val="1"/>
    </font>
    <font>
      <sz val="12"/>
      <color indexed="8"/>
      <name val="Arial"/>
      <family val="2"/>
    </font>
    <font>
      <sz val="9.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Verdana"/>
      <family val="2"/>
    </font>
    <font>
      <b/>
      <sz val="11"/>
      <color theme="1"/>
      <name val="Verdana"/>
      <family val="2"/>
    </font>
    <font>
      <b/>
      <sz val="10"/>
      <color theme="4" tint="-0.24997000396251678"/>
      <name val="Verdana"/>
      <family val="2"/>
    </font>
    <font>
      <sz val="10"/>
      <color theme="4" tint="-0.24997000396251678"/>
      <name val="Verdana"/>
      <family val="2"/>
    </font>
    <font>
      <b/>
      <sz val="7.5"/>
      <color theme="1"/>
      <name val="Verdana"/>
      <family val="2"/>
    </font>
    <font>
      <b/>
      <sz val="10"/>
      <color theme="0"/>
      <name val="Verdana"/>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27"/>
        <bgColor indexed="64"/>
      </patternFill>
    </fill>
    <fill>
      <patternFill patternType="solid">
        <fgColor theme="0" tint="-0.04997999966144562"/>
        <bgColor indexed="64"/>
      </patternFill>
    </fill>
    <fill>
      <patternFill patternType="solid">
        <fgColor indexed="9"/>
        <bgColor indexed="64"/>
      </patternFill>
    </fill>
    <fill>
      <patternFill patternType="solid">
        <fgColor rgb="FF00B050"/>
        <bgColor indexed="64"/>
      </patternFill>
    </fill>
    <fill>
      <patternFill patternType="solid">
        <fgColor theme="4" tint="0.39998000860214233"/>
        <bgColor indexed="64"/>
      </patternFill>
    </fill>
    <fill>
      <patternFill patternType="solid">
        <fgColor rgb="FFFFFF00"/>
        <bgColor indexed="64"/>
      </patternFill>
    </fill>
    <fill>
      <patternFill patternType="solid">
        <fgColor rgb="FFFF0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style="thin"/>
      <right style="thin"/>
      <top style="thin"/>
      <bottom style="thin"/>
    </border>
    <border>
      <left style="medium"/>
      <right style="thin"/>
      <top style="medium"/>
      <bottom style="medium"/>
    </border>
    <border>
      <left/>
      <right style="thin"/>
      <top/>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52" fillId="0" borderId="0" applyFont="0" applyFill="0" applyBorder="0" applyAlignment="0" applyProtection="0"/>
    <xf numFmtId="186" fontId="0" fillId="0" borderId="0" applyFill="0" applyBorder="0" applyAlignment="0" applyProtection="0"/>
    <xf numFmtId="171" fontId="52"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32" borderId="5" applyNumberFormat="0" applyFont="0" applyAlignment="0" applyProtection="0"/>
    <xf numFmtId="0" fontId="52" fillId="32" borderId="5" applyNumberFormat="0" applyFont="0" applyAlignment="0" applyProtection="0"/>
    <xf numFmtId="9" fontId="0" fillId="0" borderId="0" applyFont="0" applyFill="0" applyBorder="0" applyAlignment="0" applyProtection="0"/>
    <xf numFmtId="9" fontId="0" fillId="0" borderId="0" applyFill="0" applyBorder="0" applyAlignment="0" applyProtection="0"/>
    <xf numFmtId="9" fontId="5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6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vertical="center"/>
    </xf>
    <xf numFmtId="0" fontId="2" fillId="0" borderId="0" xfId="0" applyFont="1" applyAlignment="1" quotePrefix="1">
      <alignment vertical="center"/>
    </xf>
    <xf numFmtId="0" fontId="2" fillId="0" borderId="0" xfId="0" applyFont="1" applyAlignment="1">
      <alignment horizontal="left" vertical="top"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Alignment="1">
      <alignment vertical="top"/>
    </xf>
    <xf numFmtId="0" fontId="3" fillId="0" borderId="0" xfId="0" applyFont="1" applyAlignment="1">
      <alignment/>
    </xf>
    <xf numFmtId="0" fontId="2" fillId="0" borderId="0" xfId="0" applyFont="1" applyFill="1" applyAlignment="1">
      <alignment/>
    </xf>
    <xf numFmtId="0" fontId="2" fillId="33" borderId="0" xfId="0" applyFont="1" applyFill="1" applyAlignment="1">
      <alignment/>
    </xf>
    <xf numFmtId="0" fontId="3" fillId="33" borderId="0" xfId="0" applyFont="1" applyFill="1" applyBorder="1" applyAlignment="1">
      <alignment vertical="center" wrapText="1"/>
    </xf>
    <xf numFmtId="0" fontId="3" fillId="33" borderId="0" xfId="0" applyFont="1" applyFill="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vertical="center"/>
    </xf>
    <xf numFmtId="0" fontId="3" fillId="33" borderId="0" xfId="0" applyFont="1" applyFill="1" applyBorder="1" applyAlignment="1">
      <alignment vertical="center"/>
    </xf>
    <xf numFmtId="0" fontId="2" fillId="0" borderId="0" xfId="0" applyFont="1" applyAlignment="1">
      <alignment horizontal="center" vertical="center"/>
    </xf>
    <xf numFmtId="0" fontId="2" fillId="34" borderId="10" xfId="0" applyFont="1" applyFill="1" applyBorder="1" applyAlignment="1">
      <alignment horizontal="center"/>
    </xf>
    <xf numFmtId="0" fontId="3" fillId="35" borderId="11" xfId="0" applyFont="1" applyFill="1" applyBorder="1" applyAlignment="1">
      <alignment horizontal="center" vertical="center"/>
    </xf>
    <xf numFmtId="0" fontId="3" fillId="36" borderId="11" xfId="0" applyFont="1" applyFill="1" applyBorder="1" applyAlignment="1">
      <alignment horizontal="center" vertical="center"/>
    </xf>
    <xf numFmtId="0" fontId="3" fillId="37" borderId="11" xfId="0" applyFont="1" applyFill="1" applyBorder="1" applyAlignment="1">
      <alignment horizontal="center" vertical="center"/>
    </xf>
    <xf numFmtId="0" fontId="3" fillId="38" borderId="11" xfId="0" applyFont="1" applyFill="1" applyBorder="1" applyAlignment="1">
      <alignment horizontal="center" vertical="center"/>
    </xf>
    <xf numFmtId="0" fontId="3" fillId="39" borderId="12" xfId="0" applyFont="1" applyFill="1" applyBorder="1" applyAlignment="1">
      <alignment horizontal="center" vertical="center"/>
    </xf>
    <xf numFmtId="0" fontId="3" fillId="39" borderId="12" xfId="0" applyFont="1" applyFill="1" applyBorder="1" applyAlignment="1">
      <alignmen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33" borderId="11" xfId="0" applyFont="1" applyFill="1" applyBorder="1" applyAlignment="1">
      <alignment horizontal="center" vertical="center"/>
    </xf>
    <xf numFmtId="0" fontId="3" fillId="40" borderId="11" xfId="0" applyFont="1" applyFill="1" applyBorder="1" applyAlignment="1">
      <alignment horizontal="center" vertical="center"/>
    </xf>
    <xf numFmtId="0" fontId="3" fillId="40" borderId="13" xfId="0" applyFont="1" applyFill="1" applyBorder="1" applyAlignment="1">
      <alignment horizontal="center" vertical="center"/>
    </xf>
    <xf numFmtId="0" fontId="3" fillId="41" borderId="0" xfId="0" applyFont="1" applyFill="1" applyBorder="1" applyAlignment="1">
      <alignment vertical="center" wrapText="1"/>
    </xf>
    <xf numFmtId="0" fontId="2" fillId="41" borderId="0" xfId="0" applyFont="1" applyFill="1" applyAlignment="1">
      <alignment/>
    </xf>
    <xf numFmtId="0" fontId="71" fillId="41" borderId="11" xfId="58" applyFont="1" applyFill="1" applyBorder="1">
      <alignment/>
      <protection/>
    </xf>
    <xf numFmtId="0" fontId="72" fillId="41" borderId="11" xfId="58" applyFont="1" applyFill="1" applyBorder="1" applyAlignment="1">
      <alignment horizontal="center" vertical="center"/>
      <protection/>
    </xf>
    <xf numFmtId="0" fontId="2" fillId="0" borderId="0" xfId="0" applyFont="1" applyBorder="1" applyAlignment="1">
      <alignment/>
    </xf>
    <xf numFmtId="0" fontId="4" fillId="2" borderId="11" xfId="60" applyFont="1" applyFill="1" applyBorder="1" applyAlignment="1">
      <alignment horizontal="center" vertical="center" wrapText="1"/>
      <protection/>
    </xf>
    <xf numFmtId="0" fontId="4" fillId="2" borderId="11" xfId="61" applyFont="1" applyFill="1" applyBorder="1" applyAlignment="1">
      <alignment horizontal="center" vertical="center" wrapText="1"/>
      <protection/>
    </xf>
    <xf numFmtId="0" fontId="2" fillId="33" borderId="11" xfId="60" applyFont="1" applyFill="1" applyBorder="1" applyAlignment="1">
      <alignment horizontal="center" vertical="center"/>
      <protection/>
    </xf>
    <xf numFmtId="0" fontId="2" fillId="0" borderId="11" xfId="0" applyFont="1" applyFill="1" applyBorder="1" applyAlignment="1">
      <alignment horizontal="center"/>
    </xf>
    <xf numFmtId="0" fontId="52" fillId="0" borderId="11" xfId="58" applyBorder="1" applyAlignment="1">
      <alignment horizontal="center" vertical="center"/>
      <protection/>
    </xf>
    <xf numFmtId="0" fontId="2" fillId="0" borderId="11" xfId="0" applyFont="1" applyBorder="1" applyAlignment="1">
      <alignment/>
    </xf>
    <xf numFmtId="0" fontId="3" fillId="0" borderId="0" xfId="0" applyFont="1" applyBorder="1" applyAlignment="1">
      <alignment horizontal="center" vertical="center"/>
    </xf>
    <xf numFmtId="0" fontId="3" fillId="41" borderId="11" xfId="61" applyFont="1" applyFill="1" applyBorder="1" applyAlignment="1">
      <alignment vertical="center"/>
      <protection/>
    </xf>
    <xf numFmtId="0" fontId="8" fillId="41" borderId="11" xfId="61" applyFont="1" applyFill="1" applyBorder="1" applyAlignment="1">
      <alignment vertical="center"/>
      <protection/>
    </xf>
    <xf numFmtId="0" fontId="3" fillId="33" borderId="14" xfId="61" applyFont="1" applyFill="1" applyBorder="1" applyAlignment="1">
      <alignment vertical="center"/>
      <protection/>
    </xf>
    <xf numFmtId="0" fontId="8" fillId="33" borderId="14" xfId="61" applyFont="1" applyFill="1" applyBorder="1" applyAlignment="1">
      <alignment vertical="center"/>
      <protection/>
    </xf>
    <xf numFmtId="0" fontId="3" fillId="33" borderId="11" xfId="61" applyFont="1" applyFill="1" applyBorder="1" applyAlignment="1">
      <alignment vertical="center"/>
      <protection/>
    </xf>
    <xf numFmtId="0" fontId="8" fillId="33" borderId="11" xfId="61" applyFont="1" applyFill="1" applyBorder="1" applyAlignment="1">
      <alignment vertical="center"/>
      <protection/>
    </xf>
    <xf numFmtId="17" fontId="8" fillId="33" borderId="11" xfId="0" applyNumberFormat="1" applyFont="1" applyFill="1" applyBorder="1" applyAlignment="1">
      <alignment horizontal="left" vertical="center" wrapText="1"/>
    </xf>
    <xf numFmtId="0" fontId="8" fillId="33" borderId="11" xfId="0" applyFont="1" applyFill="1" applyBorder="1" applyAlignment="1">
      <alignment horizontal="left" vertical="center" wrapText="1"/>
    </xf>
    <xf numFmtId="0" fontId="2" fillId="0" borderId="11" xfId="0" applyFont="1" applyBorder="1" applyAlignment="1">
      <alignment horizontal="left" vertical="top" wrapText="1"/>
    </xf>
    <xf numFmtId="0" fontId="4" fillId="2" borderId="11" xfId="0" applyFont="1" applyFill="1" applyBorder="1" applyAlignment="1">
      <alignment horizontal="center" vertical="center" wrapText="1"/>
    </xf>
    <xf numFmtId="17" fontId="2" fillId="33" borderId="11" xfId="60" applyNumberFormat="1" applyFont="1" applyFill="1" applyBorder="1" applyAlignment="1">
      <alignment horizontal="center" vertical="center"/>
      <protection/>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73" fillId="0" borderId="18" xfId="0" applyFont="1" applyBorder="1" applyAlignment="1">
      <alignment horizontal="left" vertical="center" wrapText="1"/>
    </xf>
    <xf numFmtId="0" fontId="73" fillId="0" borderId="19" xfId="0" applyFont="1" applyBorder="1" applyAlignment="1">
      <alignment horizontal="left" vertical="center" wrapText="1"/>
    </xf>
    <xf numFmtId="0" fontId="73" fillId="0" borderId="20" xfId="0" applyFont="1" applyBorder="1" applyAlignment="1">
      <alignment horizontal="left" vertical="center" wrapText="1"/>
    </xf>
    <xf numFmtId="0" fontId="2" fillId="33" borderId="15" xfId="0" applyFont="1" applyFill="1" applyBorder="1" applyAlignment="1">
      <alignment horizontal="left" vertical="top" wrapText="1"/>
    </xf>
    <xf numFmtId="0" fontId="3" fillId="0" borderId="21" xfId="0" applyFont="1" applyBorder="1" applyAlignment="1">
      <alignment vertical="top" wrapText="1"/>
    </xf>
    <xf numFmtId="0" fontId="73" fillId="0" borderId="0" xfId="0" applyFont="1" applyBorder="1" applyAlignment="1">
      <alignment vertical="top" wrapText="1"/>
    </xf>
    <xf numFmtId="0" fontId="73" fillId="0" borderId="22" xfId="0" applyFont="1" applyBorder="1" applyAlignment="1">
      <alignmen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73" fillId="0" borderId="21" xfId="0" applyFont="1" applyBorder="1" applyAlignment="1">
      <alignment horizontal="left" vertical="center" wrapText="1"/>
    </xf>
    <xf numFmtId="0" fontId="74" fillId="0" borderId="0" xfId="0" applyFont="1" applyBorder="1" applyAlignment="1">
      <alignment horizontal="left" vertical="center" wrapText="1"/>
    </xf>
    <xf numFmtId="0" fontId="74" fillId="0" borderId="22" xfId="0" applyFont="1" applyBorder="1" applyAlignment="1">
      <alignment horizontal="left" vertical="center" wrapText="1"/>
    </xf>
    <xf numFmtId="0" fontId="2" fillId="0" borderId="21" xfId="0" applyFont="1" applyBorder="1" applyAlignment="1">
      <alignment horizontal="left" vertical="top" wrapText="1"/>
    </xf>
    <xf numFmtId="0" fontId="2" fillId="0" borderId="0" xfId="0" applyFont="1" applyBorder="1" applyAlignment="1">
      <alignment horizontal="left" vertical="top" wrapText="1"/>
    </xf>
    <xf numFmtId="0" fontId="2" fillId="0" borderId="22"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 fillId="0" borderId="21" xfId="0" applyFont="1" applyBorder="1" applyAlignment="1">
      <alignment horizontal="left" vertical="top" wrapText="1"/>
    </xf>
    <xf numFmtId="0" fontId="2" fillId="0" borderId="0" xfId="0" applyFont="1" applyBorder="1" applyAlignment="1">
      <alignment horizontal="left" vertical="top" wrapText="1"/>
    </xf>
    <xf numFmtId="0" fontId="2" fillId="0" borderId="22" xfId="0" applyFont="1" applyBorder="1" applyAlignment="1">
      <alignment horizontal="left" vertical="top" wrapText="1"/>
    </xf>
    <xf numFmtId="17" fontId="8" fillId="42" borderId="23" xfId="61" applyNumberFormat="1" applyFont="1" applyFill="1" applyBorder="1" applyAlignment="1">
      <alignment horizontal="left" vertical="center"/>
      <protection/>
    </xf>
    <xf numFmtId="17" fontId="8" fillId="42" borderId="24" xfId="61" applyNumberFormat="1" applyFont="1" applyFill="1" applyBorder="1" applyAlignment="1">
      <alignment horizontal="left" vertical="center"/>
      <protection/>
    </xf>
    <xf numFmtId="17" fontId="8" fillId="42" borderId="10" xfId="61" applyNumberFormat="1" applyFont="1" applyFill="1" applyBorder="1" applyAlignment="1">
      <alignment horizontal="left" vertical="center"/>
      <protection/>
    </xf>
    <xf numFmtId="17" fontId="8" fillId="42" borderId="25" xfId="61" applyNumberFormat="1" applyFont="1" applyFill="1" applyBorder="1" applyAlignment="1">
      <alignment horizontal="left" vertical="center"/>
      <protection/>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1"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3" xfId="0" applyFont="1" applyFill="1" applyBorder="1" applyAlignment="1">
      <alignment horizontal="center" vertical="center"/>
    </xf>
    <xf numFmtId="0" fontId="2" fillId="33" borderId="13" xfId="0" applyFont="1" applyFill="1" applyBorder="1" applyAlignment="1">
      <alignment horizontal="left" vertical="top" wrapText="1"/>
    </xf>
    <xf numFmtId="0" fontId="2" fillId="33" borderId="27" xfId="0" applyFont="1" applyFill="1" applyBorder="1" applyAlignment="1">
      <alignment horizontal="left" vertical="top"/>
    </xf>
    <xf numFmtId="0" fontId="2" fillId="33" borderId="28" xfId="0" applyFont="1" applyFill="1" applyBorder="1" applyAlignment="1">
      <alignment horizontal="left" vertical="top"/>
    </xf>
    <xf numFmtId="0" fontId="3" fillId="33" borderId="2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2" xfId="0" applyFont="1" applyFill="1" applyBorder="1" applyAlignment="1">
      <alignment horizontal="left" vertical="center" wrapText="1"/>
    </xf>
    <xf numFmtId="17" fontId="8" fillId="33" borderId="23" xfId="61" applyNumberFormat="1" applyFont="1" applyFill="1" applyBorder="1" applyAlignment="1">
      <alignment horizontal="left" vertical="center"/>
      <protection/>
    </xf>
    <xf numFmtId="17" fontId="8" fillId="33" borderId="24" xfId="61" applyNumberFormat="1" applyFont="1" applyFill="1" applyBorder="1" applyAlignment="1">
      <alignment horizontal="left" vertical="center"/>
      <protection/>
    </xf>
    <xf numFmtId="0" fontId="2" fillId="33" borderId="13" xfId="0" applyFont="1" applyFill="1" applyBorder="1" applyAlignment="1">
      <alignment vertical="top" wrapText="1"/>
    </xf>
    <xf numFmtId="0" fontId="2" fillId="33" borderId="27" xfId="0" applyFont="1" applyFill="1" applyBorder="1" applyAlignment="1">
      <alignment vertical="top"/>
    </xf>
    <xf numFmtId="0" fontId="2" fillId="33" borderId="28" xfId="0" applyFont="1" applyFill="1" applyBorder="1" applyAlignment="1">
      <alignment vertical="top"/>
    </xf>
    <xf numFmtId="17" fontId="8" fillId="33" borderId="10" xfId="61" applyNumberFormat="1" applyFont="1" applyFill="1" applyBorder="1" applyAlignment="1">
      <alignment horizontal="left" vertical="center"/>
      <protection/>
    </xf>
    <xf numFmtId="17" fontId="8" fillId="33" borderId="25" xfId="61" applyNumberFormat="1" applyFont="1" applyFill="1" applyBorder="1" applyAlignment="1">
      <alignment horizontal="left" vertical="center"/>
      <protection/>
    </xf>
    <xf numFmtId="0" fontId="2" fillId="0" borderId="11"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26" xfId="0" applyFont="1" applyFill="1" applyBorder="1" applyAlignment="1">
      <alignment horizontal="center" vertical="center" wrapText="1"/>
    </xf>
    <xf numFmtId="0" fontId="3" fillId="40" borderId="25" xfId="0" applyFont="1" applyFill="1" applyBorder="1" applyAlignment="1">
      <alignment horizontal="center" vertical="center" wrapText="1"/>
    </xf>
    <xf numFmtId="0" fontId="2" fillId="43" borderId="10" xfId="0" applyFont="1" applyFill="1" applyBorder="1" applyAlignment="1">
      <alignment horizontal="center"/>
    </xf>
    <xf numFmtId="0" fontId="2" fillId="43" borderId="25" xfId="0" applyFont="1" applyFill="1" applyBorder="1" applyAlignment="1">
      <alignment horizont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187" fontId="3" fillId="44" borderId="10" xfId="0" applyNumberFormat="1" applyFont="1" applyFill="1" applyBorder="1" applyAlignment="1">
      <alignment horizontal="center" vertical="center"/>
    </xf>
    <xf numFmtId="187" fontId="3" fillId="44" borderId="26" xfId="0" applyNumberFormat="1" applyFont="1" applyFill="1" applyBorder="1" applyAlignment="1">
      <alignment horizontal="center" vertical="center"/>
    </xf>
    <xf numFmtId="187" fontId="3" fillId="44" borderId="25" xfId="0" applyNumberFormat="1" applyFont="1" applyFill="1" applyBorder="1" applyAlignment="1">
      <alignment horizontal="center" vertical="center"/>
    </xf>
    <xf numFmtId="0" fontId="2" fillId="0" borderId="11" xfId="61" applyFont="1" applyFill="1" applyBorder="1" applyAlignment="1">
      <alignment horizontal="left" vertical="center" wrapText="1"/>
      <protection/>
    </xf>
    <xf numFmtId="0" fontId="3" fillId="44" borderId="11" xfId="0" applyFont="1" applyFill="1" applyBorder="1" applyAlignment="1">
      <alignment horizontal="center" vertical="center"/>
    </xf>
    <xf numFmtId="0" fontId="8" fillId="0" borderId="11" xfId="0" applyFont="1" applyBorder="1" applyAlignment="1">
      <alignment horizontal="center" vertical="center" wrapText="1"/>
    </xf>
    <xf numFmtId="0" fontId="2" fillId="14" borderId="11" xfId="0" applyFont="1" applyFill="1" applyBorder="1" applyAlignment="1">
      <alignment horizontal="center" wrapText="1"/>
    </xf>
    <xf numFmtId="0" fontId="2" fillId="45" borderId="10" xfId="0" applyFont="1" applyFill="1" applyBorder="1" applyAlignment="1">
      <alignment horizontal="center"/>
    </xf>
    <xf numFmtId="0" fontId="2" fillId="45" borderId="25" xfId="0" applyFont="1" applyFill="1" applyBorder="1" applyAlignment="1">
      <alignment horizontal="center"/>
    </xf>
    <xf numFmtId="187" fontId="3" fillId="44" borderId="11" xfId="0" applyNumberFormat="1" applyFont="1" applyFill="1" applyBorder="1" applyAlignment="1">
      <alignment horizontal="center" vertical="center"/>
    </xf>
    <xf numFmtId="0" fontId="3" fillId="44" borderId="18" xfId="0" applyFont="1" applyFill="1" applyBorder="1" applyAlignment="1">
      <alignment horizontal="center" vertical="center"/>
    </xf>
    <xf numFmtId="0" fontId="3" fillId="44" borderId="20" xfId="0" applyFont="1" applyFill="1" applyBorder="1" applyAlignment="1">
      <alignment horizontal="center" vertical="center"/>
    </xf>
    <xf numFmtId="0" fontId="3" fillId="44" borderId="15" xfId="0" applyFont="1" applyFill="1" applyBorder="1" applyAlignment="1">
      <alignment horizontal="center" vertical="center"/>
    </xf>
    <xf numFmtId="0" fontId="3" fillId="44" borderId="17" xfId="0" applyFont="1" applyFill="1" applyBorder="1" applyAlignment="1">
      <alignment horizontal="center" vertical="center"/>
    </xf>
    <xf numFmtId="0" fontId="2" fillId="0" borderId="11" xfId="0" applyFont="1" applyBorder="1" applyAlignment="1">
      <alignment horizontal="center"/>
    </xf>
    <xf numFmtId="0" fontId="3" fillId="14" borderId="11" xfId="0" applyFont="1" applyFill="1" applyBorder="1" applyAlignment="1">
      <alignment horizontal="center" vertical="center"/>
    </xf>
    <xf numFmtId="17" fontId="3" fillId="33" borderId="10" xfId="0" applyNumberFormat="1" applyFont="1" applyFill="1" applyBorder="1" applyAlignment="1">
      <alignment horizontal="left" vertical="center" wrapText="1"/>
    </xf>
    <xf numFmtId="17" fontId="3" fillId="33" borderId="26" xfId="0" applyNumberFormat="1" applyFont="1" applyFill="1" applyBorder="1" applyAlignment="1">
      <alignment horizontal="left" vertical="center" wrapText="1"/>
    </xf>
    <xf numFmtId="17" fontId="3" fillId="33" borderId="25"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2" fillId="46" borderId="10" xfId="0" applyFont="1" applyFill="1" applyBorder="1" applyAlignment="1">
      <alignment horizontal="center" vertical="center"/>
    </xf>
    <xf numFmtId="0" fontId="2" fillId="46" borderId="25" xfId="0" applyFont="1" applyFill="1" applyBorder="1" applyAlignment="1">
      <alignment horizontal="center" vertical="center"/>
    </xf>
    <xf numFmtId="0" fontId="9" fillId="41" borderId="11" xfId="58" applyFont="1" applyFill="1" applyBorder="1" applyAlignment="1">
      <alignment horizontal="center" vertical="center" wrapText="1"/>
      <protection/>
    </xf>
    <xf numFmtId="17" fontId="8" fillId="33" borderId="10" xfId="0" applyNumberFormat="1" applyFont="1" applyFill="1" applyBorder="1" applyAlignment="1">
      <alignment horizontal="left" vertical="center" wrapText="1"/>
    </xf>
    <xf numFmtId="17" fontId="8" fillId="33" borderId="26" xfId="0" applyNumberFormat="1" applyFont="1" applyFill="1" applyBorder="1" applyAlignment="1">
      <alignment horizontal="left" vertical="center" wrapText="1"/>
    </xf>
    <xf numFmtId="17" fontId="8" fillId="33" borderId="25" xfId="0" applyNumberFormat="1"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26"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2" fillId="41" borderId="11" xfId="61" applyFont="1" applyFill="1" applyBorder="1" applyAlignment="1">
      <alignment horizontal="center" vertical="center"/>
      <protection/>
    </xf>
    <xf numFmtId="0" fontId="3" fillId="41" borderId="11" xfId="0" applyFont="1" applyFill="1" applyBorder="1" applyAlignment="1">
      <alignment horizontal="center" vertical="center"/>
    </xf>
    <xf numFmtId="0" fontId="75" fillId="41" borderId="11" xfId="58" applyFont="1" applyFill="1" applyBorder="1" applyAlignment="1">
      <alignment horizontal="center" vertical="center" wrapText="1"/>
      <protection/>
    </xf>
    <xf numFmtId="0" fontId="4" fillId="2" borderId="11" xfId="60" applyFont="1" applyFill="1" applyBorder="1" applyAlignment="1">
      <alignment horizontal="center" vertical="center" wrapText="1"/>
      <protection/>
    </xf>
    <xf numFmtId="0" fontId="5" fillId="0" borderId="11" xfId="0" applyFont="1" applyBorder="1" applyAlignment="1">
      <alignment horizontal="center"/>
    </xf>
    <xf numFmtId="0" fontId="4" fillId="2" borderId="11" xfId="60" applyFont="1" applyFill="1" applyBorder="1" applyAlignment="1">
      <alignment horizontal="center" vertical="center"/>
      <protection/>
    </xf>
    <xf numFmtId="0" fontId="4" fillId="2" borderId="11" xfId="61" applyFont="1" applyFill="1" applyBorder="1" applyAlignment="1">
      <alignment horizontal="center" vertical="center" wrapText="1"/>
      <protection/>
    </xf>
    <xf numFmtId="0" fontId="4" fillId="2" borderId="11" xfId="0" applyFont="1" applyFill="1" applyBorder="1" applyAlignment="1">
      <alignment horizontal="center" vertical="center"/>
    </xf>
    <xf numFmtId="0" fontId="4" fillId="2" borderId="10" xfId="60" applyFont="1" applyFill="1" applyBorder="1" applyAlignment="1">
      <alignment horizontal="center" vertical="center" wrapText="1"/>
      <protection/>
    </xf>
    <xf numFmtId="0" fontId="4" fillId="2" borderId="26" xfId="60" applyFont="1" applyFill="1" applyBorder="1" applyAlignment="1">
      <alignment horizontal="center" vertical="center" wrapText="1"/>
      <protection/>
    </xf>
    <xf numFmtId="0" fontId="4" fillId="2" borderId="25" xfId="60" applyFont="1" applyFill="1" applyBorder="1" applyAlignment="1">
      <alignment horizontal="center" vertical="center" wrapText="1"/>
      <protection/>
    </xf>
    <xf numFmtId="0" fontId="8" fillId="33" borderId="18"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11" fillId="41" borderId="10" xfId="61" applyFont="1" applyFill="1" applyBorder="1" applyAlignment="1">
      <alignment horizontal="center" vertical="center"/>
      <protection/>
    </xf>
    <xf numFmtId="0" fontId="11" fillId="41" borderId="26" xfId="61" applyFont="1" applyFill="1" applyBorder="1" applyAlignment="1">
      <alignment horizontal="center" vertical="center"/>
      <protection/>
    </xf>
    <xf numFmtId="0" fontId="11" fillId="41" borderId="25" xfId="61" applyFont="1" applyFill="1" applyBorder="1" applyAlignment="1">
      <alignment horizontal="center" vertical="center"/>
      <protection/>
    </xf>
    <xf numFmtId="0" fontId="3" fillId="39" borderId="10" xfId="61" applyFont="1" applyFill="1" applyBorder="1" applyAlignment="1">
      <alignment horizontal="center" vertical="center" wrapText="1"/>
      <protection/>
    </xf>
    <xf numFmtId="0" fontId="3" fillId="39" borderId="26" xfId="61" applyFont="1" applyFill="1" applyBorder="1" applyAlignment="1">
      <alignment horizontal="center" vertical="center" wrapText="1"/>
      <protection/>
    </xf>
    <xf numFmtId="0" fontId="3" fillId="39" borderId="25" xfId="61" applyFont="1" applyFill="1" applyBorder="1" applyAlignment="1">
      <alignment horizontal="center" vertical="center" wrapText="1"/>
      <protection/>
    </xf>
    <xf numFmtId="0" fontId="3" fillId="41" borderId="10" xfId="61" applyFont="1" applyFill="1" applyBorder="1" applyAlignment="1">
      <alignment horizontal="center" vertical="center"/>
      <protection/>
    </xf>
    <xf numFmtId="0" fontId="3" fillId="41" borderId="26" xfId="61" applyFont="1" applyFill="1" applyBorder="1" applyAlignment="1">
      <alignment horizontal="center" vertical="center"/>
      <protection/>
    </xf>
    <xf numFmtId="0" fontId="3" fillId="41" borderId="25" xfId="61" applyFont="1" applyFill="1" applyBorder="1" applyAlignment="1">
      <alignment horizontal="center" vertical="center"/>
      <protection/>
    </xf>
    <xf numFmtId="1" fontId="3" fillId="41" borderId="11" xfId="70" applyNumberFormat="1" applyFont="1" applyFill="1" applyBorder="1" applyAlignment="1">
      <alignment horizontal="center" vertical="center"/>
    </xf>
    <xf numFmtId="0" fontId="3" fillId="41" borderId="11" xfId="61" applyFont="1" applyFill="1" applyBorder="1" applyAlignment="1">
      <alignment horizontal="center" vertical="center"/>
      <protection/>
    </xf>
    <xf numFmtId="0" fontId="11" fillId="41" borderId="11" xfId="61" applyFont="1" applyFill="1" applyBorder="1" applyAlignment="1">
      <alignment horizontal="center" vertical="center"/>
      <protection/>
    </xf>
    <xf numFmtId="0" fontId="3" fillId="39" borderId="11" xfId="61" applyFont="1" applyFill="1" applyBorder="1" applyAlignment="1">
      <alignment horizontal="center" vertical="center"/>
      <protection/>
    </xf>
    <xf numFmtId="0" fontId="2" fillId="41" borderId="11" xfId="61" applyFont="1" applyFill="1" applyBorder="1" applyAlignment="1">
      <alignment horizontal="center" vertical="center" wrapText="1"/>
      <protection/>
    </xf>
    <xf numFmtId="0" fontId="2" fillId="41" borderId="11" xfId="61" applyFont="1" applyFill="1" applyBorder="1" applyAlignment="1">
      <alignment horizontal="justify" vertical="center" wrapText="1"/>
      <protection/>
    </xf>
    <xf numFmtId="0" fontId="3" fillId="39" borderId="11" xfId="61" applyFont="1" applyFill="1" applyBorder="1" applyAlignment="1">
      <alignment horizontal="center" vertical="center" wrapText="1"/>
      <protection/>
    </xf>
    <xf numFmtId="9" fontId="76" fillId="46" borderId="11" xfId="61" applyNumberFormat="1" applyFont="1" applyFill="1" applyBorder="1" applyAlignment="1">
      <alignment horizontal="center" vertical="center" wrapText="1"/>
      <protection/>
    </xf>
    <xf numFmtId="0" fontId="3" fillId="45" borderId="11" xfId="61" applyFont="1" applyFill="1" applyBorder="1" applyAlignment="1">
      <alignment horizontal="center" vertical="center" wrapText="1"/>
      <protection/>
    </xf>
    <xf numFmtId="9" fontId="3" fillId="41" borderId="11" xfId="61" applyNumberFormat="1" applyFont="1" applyFill="1" applyBorder="1" applyAlignment="1">
      <alignment horizontal="center" vertical="center"/>
      <protection/>
    </xf>
    <xf numFmtId="0" fontId="2" fillId="41" borderId="12" xfId="61" applyFont="1" applyFill="1" applyBorder="1" applyAlignment="1">
      <alignment horizontal="center" vertical="center"/>
      <protection/>
    </xf>
    <xf numFmtId="0" fontId="2" fillId="41" borderId="29" xfId="61" applyFont="1" applyFill="1" applyBorder="1" applyAlignment="1">
      <alignment horizontal="center" vertical="center"/>
      <protection/>
    </xf>
    <xf numFmtId="0" fontId="2" fillId="41" borderId="18" xfId="61" applyFont="1" applyFill="1" applyBorder="1" applyAlignment="1">
      <alignment horizontal="center" vertical="center"/>
      <protection/>
    </xf>
    <xf numFmtId="0" fontId="2" fillId="41" borderId="19" xfId="61" applyFont="1" applyFill="1" applyBorder="1" applyAlignment="1">
      <alignment horizontal="center" vertical="center"/>
      <protection/>
    </xf>
    <xf numFmtId="0" fontId="2" fillId="41" borderId="20" xfId="61" applyFont="1" applyFill="1" applyBorder="1" applyAlignment="1">
      <alignment horizontal="center" vertical="center"/>
      <protection/>
    </xf>
    <xf numFmtId="0" fontId="2" fillId="41" borderId="15" xfId="61" applyFont="1" applyFill="1" applyBorder="1" applyAlignment="1">
      <alignment horizontal="center" vertical="center"/>
      <protection/>
    </xf>
    <xf numFmtId="0" fontId="2" fillId="41" borderId="16" xfId="61" applyFont="1" applyFill="1" applyBorder="1" applyAlignment="1">
      <alignment horizontal="center" vertical="center"/>
      <protection/>
    </xf>
    <xf numFmtId="0" fontId="2" fillId="41" borderId="17" xfId="61" applyFont="1" applyFill="1" applyBorder="1" applyAlignment="1">
      <alignment horizontal="center" vertical="center"/>
      <protection/>
    </xf>
    <xf numFmtId="0" fontId="3" fillId="41" borderId="11" xfId="0" applyFont="1" applyFill="1" applyBorder="1" applyAlignment="1">
      <alignment horizontal="center" vertical="center" wrapText="1"/>
    </xf>
    <xf numFmtId="17" fontId="8" fillId="41" borderId="11" xfId="0" applyNumberFormat="1" applyFont="1" applyFill="1" applyBorder="1" applyAlignment="1">
      <alignment horizontal="left" vertical="center" wrapText="1"/>
    </xf>
    <xf numFmtId="0" fontId="8" fillId="41" borderId="11" xfId="0" applyFont="1" applyFill="1" applyBorder="1" applyAlignment="1">
      <alignment horizontal="left" vertical="center" wrapText="1"/>
    </xf>
    <xf numFmtId="0" fontId="2" fillId="33" borderId="11" xfId="61" applyFont="1" applyFill="1" applyBorder="1" applyAlignment="1">
      <alignment horizontal="center" vertical="center" wrapText="1"/>
      <protection/>
    </xf>
    <xf numFmtId="0" fontId="2" fillId="33" borderId="11" xfId="61" applyFont="1" applyFill="1" applyBorder="1" applyAlignment="1">
      <alignment horizontal="center" vertical="center"/>
      <protection/>
    </xf>
    <xf numFmtId="0" fontId="3" fillId="33" borderId="11" xfId="61" applyFont="1" applyFill="1" applyBorder="1" applyAlignment="1">
      <alignment horizontal="center" vertical="center"/>
      <protection/>
    </xf>
    <xf numFmtId="0" fontId="11" fillId="33" borderId="11" xfId="61" applyFont="1" applyFill="1" applyBorder="1" applyAlignment="1">
      <alignment horizontal="center" vertical="center"/>
      <protection/>
    </xf>
    <xf numFmtId="0" fontId="2" fillId="33" borderId="11" xfId="61" applyFont="1" applyFill="1" applyBorder="1" applyAlignment="1">
      <alignment horizontal="justify" vertical="center" wrapText="1"/>
      <protection/>
    </xf>
    <xf numFmtId="0" fontId="2" fillId="33" borderId="18" xfId="61" applyFont="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20" xfId="61" applyFont="1" applyFill="1" applyBorder="1" applyAlignment="1">
      <alignment horizontal="center" vertical="center"/>
      <protection/>
    </xf>
    <xf numFmtId="0" fontId="2" fillId="33" borderId="15" xfId="61" applyFont="1" applyFill="1" applyBorder="1" applyAlignment="1">
      <alignment horizontal="center" vertical="center"/>
      <protection/>
    </xf>
    <xf numFmtId="0" fontId="2" fillId="33" borderId="16" xfId="61" applyFont="1" applyFill="1" applyBorder="1" applyAlignment="1">
      <alignment horizontal="center" vertical="center"/>
      <protection/>
    </xf>
    <xf numFmtId="0" fontId="2" fillId="33" borderId="17" xfId="61" applyFont="1" applyFill="1" applyBorder="1" applyAlignment="1">
      <alignment horizontal="center" vertical="center"/>
      <protection/>
    </xf>
    <xf numFmtId="1" fontId="3" fillId="33" borderId="11" xfId="70" applyNumberFormat="1" applyFont="1" applyFill="1" applyBorder="1" applyAlignment="1">
      <alignment horizontal="center" vertical="center"/>
    </xf>
    <xf numFmtId="0" fontId="76" fillId="46" borderId="11" xfId="61" applyFont="1" applyFill="1" applyBorder="1" applyAlignment="1">
      <alignment horizontal="center" vertical="center" wrapText="1"/>
      <protection/>
    </xf>
    <xf numFmtId="9" fontId="3" fillId="33" borderId="11" xfId="61" applyNumberFormat="1" applyFont="1" applyFill="1" applyBorder="1" applyAlignment="1">
      <alignment horizontal="center" vertical="center"/>
      <protection/>
    </xf>
    <xf numFmtId="0" fontId="3" fillId="33" borderId="11" xfId="0" applyFont="1" applyFill="1" applyBorder="1" applyAlignment="1">
      <alignment horizontal="center" vertical="center" wrapText="1"/>
    </xf>
    <xf numFmtId="17" fontId="8" fillId="33" borderId="11" xfId="0" applyNumberFormat="1" applyFont="1" applyFill="1" applyBorder="1" applyAlignment="1">
      <alignment horizontal="left" vertical="center" wrapText="1"/>
    </xf>
    <xf numFmtId="0" fontId="8" fillId="33" borderId="11" xfId="0" applyFont="1" applyFill="1" applyBorder="1" applyAlignment="1">
      <alignment horizontal="left" vertical="center" wrapText="1"/>
    </xf>
    <xf numFmtId="0" fontId="2" fillId="33" borderId="30" xfId="61" applyFont="1" applyFill="1" applyBorder="1" applyAlignment="1">
      <alignment horizontal="center" vertical="center"/>
      <protection/>
    </xf>
    <xf numFmtId="0" fontId="2" fillId="33" borderId="31"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0" fontId="2" fillId="33" borderId="33" xfId="61" applyFont="1" applyFill="1" applyBorder="1" applyAlignment="1">
      <alignment horizontal="center" vertical="center"/>
      <protection/>
    </xf>
    <xf numFmtId="0" fontId="2" fillId="33" borderId="34"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12" xfId="61" applyFont="1" applyFill="1" applyBorder="1" applyAlignment="1">
      <alignment horizontal="center" vertical="center" wrapText="1"/>
      <protection/>
    </xf>
    <xf numFmtId="0" fontId="2" fillId="33" borderId="12" xfId="61" applyFont="1" applyFill="1" applyBorder="1" applyAlignment="1">
      <alignment horizontal="center" vertical="center"/>
      <protection/>
    </xf>
    <xf numFmtId="0" fontId="3" fillId="33" borderId="12" xfId="61" applyFont="1" applyFill="1" applyBorder="1" applyAlignment="1">
      <alignment horizontal="center" vertical="center"/>
      <protection/>
    </xf>
    <xf numFmtId="0" fontId="3" fillId="39" borderId="12" xfId="61" applyFont="1" applyFill="1" applyBorder="1" applyAlignment="1">
      <alignment horizontal="center" vertical="center"/>
      <protection/>
    </xf>
    <xf numFmtId="0" fontId="2" fillId="33" borderId="12" xfId="61" applyFont="1" applyFill="1" applyBorder="1" applyAlignment="1">
      <alignment horizontal="justify" vertical="center" wrapText="1"/>
      <protection/>
    </xf>
    <xf numFmtId="0" fontId="3" fillId="39" borderId="36" xfId="61" applyFont="1" applyFill="1" applyBorder="1" applyAlignment="1">
      <alignment horizontal="center" vertical="center"/>
      <protection/>
    </xf>
    <xf numFmtId="0" fontId="3" fillId="39" borderId="37" xfId="61" applyFont="1" applyFill="1" applyBorder="1" applyAlignment="1">
      <alignment horizontal="center" vertical="center"/>
      <protection/>
    </xf>
    <xf numFmtId="0" fontId="3" fillId="39" borderId="38" xfId="61" applyFont="1" applyFill="1" applyBorder="1" applyAlignment="1">
      <alignment horizontal="center" vertical="center"/>
      <protection/>
    </xf>
    <xf numFmtId="0" fontId="11" fillId="33" borderId="30" xfId="61" applyFont="1" applyFill="1" applyBorder="1" applyAlignment="1">
      <alignment horizontal="center" vertical="center"/>
      <protection/>
    </xf>
    <xf numFmtId="0" fontId="11" fillId="33" borderId="31" xfId="61" applyFont="1" applyFill="1" applyBorder="1" applyAlignment="1">
      <alignment horizontal="center" vertical="center"/>
      <protection/>
    </xf>
    <xf numFmtId="0" fontId="11" fillId="33" borderId="32" xfId="61" applyFont="1" applyFill="1" applyBorder="1" applyAlignment="1">
      <alignment horizontal="center" vertical="center"/>
      <protection/>
    </xf>
    <xf numFmtId="0" fontId="11" fillId="33" borderId="33" xfId="61" applyFont="1" applyFill="1" applyBorder="1" applyAlignment="1">
      <alignment horizontal="center" vertical="center"/>
      <protection/>
    </xf>
    <xf numFmtId="0" fontId="11" fillId="33" borderId="34" xfId="61" applyFont="1" applyFill="1" applyBorder="1" applyAlignment="1">
      <alignment horizontal="center" vertical="center"/>
      <protection/>
    </xf>
    <xf numFmtId="0" fontId="11" fillId="33" borderId="35" xfId="61" applyFont="1" applyFill="1" applyBorder="1" applyAlignment="1">
      <alignment horizontal="center" vertical="center"/>
      <protection/>
    </xf>
    <xf numFmtId="9" fontId="3" fillId="33" borderId="12" xfId="61" applyNumberFormat="1" applyFont="1" applyFill="1" applyBorder="1" applyAlignment="1">
      <alignment horizontal="center" vertical="center"/>
      <protection/>
    </xf>
    <xf numFmtId="0" fontId="2" fillId="33" borderId="36" xfId="61" applyFont="1" applyFill="1" applyBorder="1" applyAlignment="1">
      <alignment horizontal="center" vertical="center" wrapText="1"/>
      <protection/>
    </xf>
    <xf numFmtId="0" fontId="2" fillId="33" borderId="37" xfId="61" applyFont="1" applyFill="1" applyBorder="1" applyAlignment="1">
      <alignment horizontal="center" vertical="center" wrapText="1"/>
      <protection/>
    </xf>
    <xf numFmtId="0" fontId="2" fillId="33" borderId="38" xfId="61" applyFont="1" applyFill="1" applyBorder="1" applyAlignment="1">
      <alignment horizontal="center" vertic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3" xfId="53"/>
    <cellStyle name="Millares 3 2" xfId="54"/>
    <cellStyle name="Currency" xfId="55"/>
    <cellStyle name="Currency [0]" xfId="56"/>
    <cellStyle name="Neutral" xfId="57"/>
    <cellStyle name="Normal 10" xfId="58"/>
    <cellStyle name="Normal 12" xfId="59"/>
    <cellStyle name="Normal 14" xfId="60"/>
    <cellStyle name="Normal 2" xfId="61"/>
    <cellStyle name="Normal 2 2" xfId="62"/>
    <cellStyle name="Normal 2 3" xfId="63"/>
    <cellStyle name="Normal 3" xfId="64"/>
    <cellStyle name="Normal 3 2" xfId="65"/>
    <cellStyle name="Normal 4" xfId="66"/>
    <cellStyle name="Normal 5" xfId="67"/>
    <cellStyle name="Notas" xfId="68"/>
    <cellStyle name="Notas 2" xfId="69"/>
    <cellStyle name="Percent" xfId="70"/>
    <cellStyle name="Porcentaje 2" xfId="71"/>
    <cellStyle name="Porcentaje 3" xfId="72"/>
    <cellStyle name="Porcentual 2" xfId="73"/>
    <cellStyle name="Porcentual 4" xfId="74"/>
    <cellStyle name="Salida" xfId="75"/>
    <cellStyle name="Texto de advertencia" xfId="76"/>
    <cellStyle name="Texto explicativo" xfId="77"/>
    <cellStyle name="Título" xfId="78"/>
    <cellStyle name="Título 2" xfId="79"/>
    <cellStyle name="Título 3" xfId="80"/>
    <cellStyle name="Total" xfId="81"/>
  </cellStyles>
  <dxfs count="2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Cobertura PVE Osteomuscular</a:t>
            </a:r>
          </a:p>
        </c:rich>
      </c:tx>
      <c:layout>
        <c:manualLayout>
          <c:xMode val="factor"/>
          <c:yMode val="factor"/>
          <c:x val="-0.1045"/>
          <c:y val="-0.00475"/>
        </c:manualLayout>
      </c:layout>
      <c:spPr>
        <a:noFill/>
        <a:ln w="3175">
          <a:noFill/>
        </a:ln>
      </c:spPr>
    </c:title>
    <c:plotArea>
      <c:layout>
        <c:manualLayout>
          <c:xMode val="edge"/>
          <c:yMode val="edge"/>
          <c:x val="0.03325"/>
          <c:y val="0.06725"/>
          <c:w val="0.77"/>
          <c:h val="0.97475"/>
        </c:manualLayout>
      </c:layout>
      <c:barChart>
        <c:barDir val="col"/>
        <c:grouping val="clustered"/>
        <c:varyColors val="0"/>
        <c:ser>
          <c:idx val="0"/>
          <c:order val="0"/>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a:effectLst>
                <a:outerShdw dist="35921" dir="2700000" algn="br">
                  <a:prstClr val="black"/>
                </a:outerShdw>
              </a:effectLst>
            </c:spPr>
          </c:dPt>
          <c:dPt>
            <c:idx val="2"/>
            <c:invertIfNegative val="0"/>
            <c:spPr>
              <a:solidFill>
                <a:srgbClr val="FFFF00"/>
              </a:solidFill>
              <a:ln w="3175">
                <a:noFill/>
              </a:ln>
              <a:effectLst>
                <a:outerShdw dist="35921" dir="2700000" algn="br">
                  <a:prstClr val="black"/>
                </a:outerShdw>
              </a:effectLst>
            </c:spPr>
          </c:dPt>
          <c:dPt>
            <c:idx val="3"/>
            <c:invertIfNegative val="0"/>
            <c:spPr>
              <a:solidFill>
                <a:srgbClr val="FFFF00"/>
              </a:solidFill>
              <a:ln w="3175">
                <a:noFill/>
              </a:ln>
              <a:effectLst>
                <a:outerShdw dist="35921" dir="2700000" algn="br">
                  <a:prstClr val="black"/>
                </a:outerShdw>
              </a:effectLst>
            </c:spPr>
          </c:dPt>
          <c:dLbls>
            <c:dLbl>
              <c:idx val="0"/>
              <c:txPr>
                <a:bodyPr vert="horz" rot="0" anchor="ctr"/>
                <a:lstStyle/>
                <a:p>
                  <a:pPr algn="ctr">
                    <a:defRPr lang="en-US" cap="none" sz="1050" b="1" i="0" u="none" baseline="0">
                      <a:solidFill>
                        <a:srgbClr val="FFFFFF"/>
                      </a:solidFil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dLblPos val="ctr"/>
            <c:showLegendKey val="0"/>
            <c:showVal val="1"/>
            <c:showBubbleSize val="0"/>
            <c:showCatName val="0"/>
            <c:showSerName val="0"/>
            <c:showPercent val="0"/>
          </c:dLbls>
          <c:cat>
            <c:strRef>
              <c:f>'Indicador de Cobertura'!$H$15:$K$15</c:f>
              <c:strCache/>
            </c:strRef>
          </c:cat>
          <c:val>
            <c:numRef>
              <c:f>'Indicador de Cobertura'!$H$16:$K$16</c:f>
              <c:numCache/>
            </c:numRef>
          </c:val>
        </c:ser>
        <c:gapWidth val="100"/>
        <c:axId val="41925706"/>
        <c:axId val="41787035"/>
      </c:barChart>
      <c:catAx>
        <c:axId val="4192570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787035"/>
        <c:crossesAt val="0"/>
        <c:auto val="1"/>
        <c:lblOffset val="100"/>
        <c:tickLblSkip val="1"/>
        <c:noMultiLvlLbl val="0"/>
      </c:catAx>
      <c:valAx>
        <c:axId val="41787035"/>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925706"/>
        <c:crossesAt val="1"/>
        <c:crossBetween val="between"/>
        <c:dispUnits/>
      </c:valAx>
      <c:spPr>
        <a:solidFill>
          <a:srgbClr val="FFFFFF"/>
        </a:solidFill>
        <a:ln w="3175">
          <a:noFill/>
        </a:ln>
      </c:spPr>
    </c:plotArea>
    <c:legend>
      <c:legendPos val="r"/>
      <c:legendEntry>
        <c:idx val="1"/>
        <c:delete val="1"/>
      </c:legendEntry>
      <c:legendEntry>
        <c:idx val="3"/>
        <c:delete val="1"/>
      </c:legendEntry>
      <c:layout>
        <c:manualLayout>
          <c:xMode val="edge"/>
          <c:yMode val="edge"/>
          <c:x val="0.79775"/>
          <c:y val="0.398"/>
          <c:w val="0.1865"/>
          <c:h val="0.222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Cumplimiento PVE Osteomuscular</a:t>
            </a:r>
          </a:p>
        </c:rich>
      </c:tx>
      <c:layout>
        <c:manualLayout>
          <c:xMode val="factor"/>
          <c:yMode val="factor"/>
          <c:x val="-0.0945"/>
          <c:y val="-0.00475"/>
        </c:manualLayout>
      </c:layout>
      <c:spPr>
        <a:noFill/>
        <a:ln w="3175">
          <a:noFill/>
        </a:ln>
      </c:spPr>
    </c:title>
    <c:plotArea>
      <c:layout>
        <c:manualLayout>
          <c:xMode val="edge"/>
          <c:yMode val="edge"/>
          <c:x val="0.0315"/>
          <c:y val="0.06725"/>
          <c:w val="0.77375"/>
          <c:h val="0.97475"/>
        </c:manualLayout>
      </c:layout>
      <c:barChart>
        <c:barDir val="col"/>
        <c:grouping val="clustered"/>
        <c:varyColors val="0"/>
        <c:ser>
          <c:idx val="0"/>
          <c:order val="0"/>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a:effectLst>
                <a:outerShdw dist="35921" dir="2700000" algn="br">
                  <a:prstClr val="black"/>
                </a:outerShdw>
              </a:effectLst>
            </c:spPr>
          </c:dPt>
          <c:dPt>
            <c:idx val="2"/>
            <c:invertIfNegative val="0"/>
            <c:spPr>
              <a:solidFill>
                <a:srgbClr val="FFFF00"/>
              </a:solidFill>
              <a:ln w="3175">
                <a:noFill/>
              </a:ln>
              <a:effectLst>
                <a:outerShdw dist="35921" dir="2700000" algn="br">
                  <a:prstClr val="black"/>
                </a:outerShdw>
              </a:effectLst>
            </c:spPr>
          </c:dPt>
          <c:dPt>
            <c:idx val="3"/>
            <c:invertIfNegative val="0"/>
            <c:spPr>
              <a:solidFill>
                <a:srgbClr val="FFFF00"/>
              </a:solidFill>
              <a:ln w="3175">
                <a:noFill/>
              </a:ln>
              <a:effectLst>
                <a:outerShdw dist="35921" dir="2700000" algn="br">
                  <a:prstClr val="black"/>
                </a:outerShdw>
              </a:effectLst>
            </c:spPr>
          </c:dPt>
          <c:dLbls>
            <c:dLbl>
              <c:idx val="0"/>
              <c:txPr>
                <a:bodyPr vert="horz" rot="0" anchor="ctr"/>
                <a:lstStyle/>
                <a:p>
                  <a:pPr algn="ctr">
                    <a:defRPr lang="en-US" cap="none" sz="1050" b="1" i="0" u="none" baseline="0">
                      <a:solidFill>
                        <a:srgbClr val="FFFFFF"/>
                      </a:solidFil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dLblPos val="ctr"/>
            <c:showLegendKey val="0"/>
            <c:showVal val="1"/>
            <c:showBubbleSize val="0"/>
            <c:showCatName val="0"/>
            <c:showSerName val="0"/>
            <c:showPercent val="0"/>
          </c:dLbls>
          <c:cat>
            <c:strRef>
              <c:f>'Indicador de Cumplimiento'!$H$15:$K$15</c:f>
              <c:strCache/>
            </c:strRef>
          </c:cat>
          <c:val>
            <c:numRef>
              <c:f>'Indicador de Cumplimiento'!$H$16:$K$16</c:f>
              <c:numCache/>
            </c:numRef>
          </c:val>
        </c:ser>
        <c:gapWidth val="100"/>
        <c:axId val="40538996"/>
        <c:axId val="29306645"/>
      </c:barChart>
      <c:catAx>
        <c:axId val="405389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306645"/>
        <c:crossesAt val="0"/>
        <c:auto val="1"/>
        <c:lblOffset val="100"/>
        <c:tickLblSkip val="1"/>
        <c:noMultiLvlLbl val="0"/>
      </c:catAx>
      <c:valAx>
        <c:axId val="29306645"/>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0538996"/>
        <c:crossesAt val="1"/>
        <c:crossBetween val="between"/>
        <c:dispUnits/>
      </c:valAx>
      <c:spPr>
        <a:solidFill>
          <a:srgbClr val="FFFFFF"/>
        </a:solidFill>
        <a:ln w="3175">
          <a:noFill/>
        </a:ln>
      </c:spPr>
    </c:plotArea>
    <c:legend>
      <c:legendPos val="r"/>
      <c:legendEntry>
        <c:idx val="1"/>
        <c:delete val="1"/>
      </c:legendEntry>
      <c:legendEntry>
        <c:idx val="3"/>
        <c:delete val="1"/>
      </c:legendEntry>
      <c:layout>
        <c:manualLayout>
          <c:xMode val="edge"/>
          <c:yMode val="edge"/>
          <c:x val="0.79775"/>
          <c:y val="0.398"/>
          <c:w val="0.1865"/>
          <c:h val="0.222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Prevalencia</a:t>
            </a:r>
          </a:p>
        </c:rich>
      </c:tx>
      <c:layout>
        <c:manualLayout>
          <c:xMode val="factor"/>
          <c:yMode val="factor"/>
          <c:x val="-0.02575"/>
          <c:y val="-0.0095"/>
        </c:manualLayout>
      </c:layout>
      <c:spPr>
        <a:noFill/>
        <a:ln w="3175">
          <a:noFill/>
        </a:ln>
      </c:spPr>
    </c:title>
    <c:plotArea>
      <c:layout>
        <c:manualLayout>
          <c:xMode val="edge"/>
          <c:yMode val="edge"/>
          <c:x val="0.04325"/>
          <c:y val="0.08875"/>
          <c:w val="0.75025"/>
          <c:h val="0.913"/>
        </c:manualLayout>
      </c:layout>
      <c:barChart>
        <c:barDir val="col"/>
        <c:grouping val="clustered"/>
        <c:varyColors val="0"/>
        <c:ser>
          <c:idx val="0"/>
          <c:order val="0"/>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a:effectLst>
                <a:outerShdw dist="35921" dir="2700000" algn="br">
                  <a:prstClr val="black"/>
                </a:outerShdw>
              </a:effectLst>
            </c:spPr>
          </c:dPt>
          <c:dPt>
            <c:idx val="2"/>
            <c:invertIfNegative val="0"/>
            <c:spPr>
              <a:solidFill>
                <a:srgbClr val="FFFF00"/>
              </a:solidFill>
              <a:ln w="3175">
                <a:noFill/>
              </a:ln>
              <a:effectLst>
                <a:outerShdw dist="35921" dir="2700000" algn="br">
                  <a:prstClr val="black"/>
                </a:outerShdw>
              </a:effectLst>
            </c:spPr>
          </c:dPt>
          <c:dPt>
            <c:idx val="3"/>
            <c:invertIfNegative val="0"/>
            <c:spPr>
              <a:solidFill>
                <a:srgbClr val="FFFF00"/>
              </a:solidFill>
              <a:ln w="3175">
                <a:noFill/>
              </a:ln>
              <a:effectLst>
                <a:outerShdw dist="35921" dir="2700000" algn="br">
                  <a:prstClr val="black"/>
                </a:outerShdw>
              </a:effectLst>
            </c:spPr>
          </c:dPt>
          <c:dLbls>
            <c:dLbl>
              <c:idx val="0"/>
              <c:txPr>
                <a:bodyPr vert="horz" rot="0" anchor="ctr"/>
                <a:lstStyle/>
                <a:p>
                  <a:pPr algn="ctr">
                    <a:defRPr lang="en-US" cap="none" sz="1050" b="1" i="0" u="none" baseline="0">
                      <a:solidFill>
                        <a:srgbClr val="000000"/>
                      </a:solidFil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dLblPos val="ctr"/>
            <c:showLegendKey val="0"/>
            <c:showVal val="1"/>
            <c:showBubbleSize val="0"/>
            <c:showCatName val="0"/>
            <c:showSerName val="0"/>
            <c:showPercent val="0"/>
          </c:dLbls>
          <c:cat>
            <c:strRef>
              <c:f>'Indicador de Prevalencia'!$H$15</c:f>
              <c:strCache/>
            </c:strRef>
          </c:cat>
          <c:val>
            <c:numRef>
              <c:f>'Indicador de Prevalencia'!$H$16</c:f>
              <c:numCache/>
            </c:numRef>
          </c:val>
        </c:ser>
        <c:gapWidth val="100"/>
        <c:axId val="62433214"/>
        <c:axId val="25028015"/>
      </c:barChart>
      <c:catAx>
        <c:axId val="624332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5028015"/>
        <c:crossesAt val="0"/>
        <c:auto val="1"/>
        <c:lblOffset val="100"/>
        <c:tickLblSkip val="1"/>
        <c:tickMarkSkip val="2"/>
        <c:noMultiLvlLbl val="0"/>
      </c:catAx>
      <c:valAx>
        <c:axId val="25028015"/>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2433214"/>
        <c:crossesAt val="1"/>
        <c:crossBetween val="between"/>
        <c:dispUnits/>
      </c:valAx>
      <c:spPr>
        <a:solidFill>
          <a:srgbClr val="FFFFFF"/>
        </a:solidFill>
        <a:ln w="3175">
          <a:noFill/>
        </a:ln>
      </c:spPr>
    </c:plotArea>
    <c:legend>
      <c:legendPos val="r"/>
      <c:layout>
        <c:manualLayout>
          <c:xMode val="edge"/>
          <c:yMode val="edge"/>
          <c:x val="0.79775"/>
          <c:y val="0.398"/>
          <c:w val="0.1865"/>
          <c:h val="0.222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Incidencia</a:t>
            </a:r>
          </a:p>
        </c:rich>
      </c:tx>
      <c:layout>
        <c:manualLayout>
          <c:xMode val="factor"/>
          <c:yMode val="factor"/>
          <c:x val="-0.029"/>
          <c:y val="-0.01475"/>
        </c:manualLayout>
      </c:layout>
      <c:spPr>
        <a:noFill/>
        <a:ln w="3175">
          <a:noFill/>
        </a:ln>
      </c:spPr>
    </c:title>
    <c:plotArea>
      <c:layout>
        <c:manualLayout>
          <c:xMode val="edge"/>
          <c:yMode val="edge"/>
          <c:x val="0.03125"/>
          <c:y val="0.0675"/>
          <c:w val="0.761"/>
          <c:h val="0.97625"/>
        </c:manualLayout>
      </c:layout>
      <c:barChart>
        <c:barDir val="col"/>
        <c:grouping val="clustered"/>
        <c:varyColors val="0"/>
        <c:ser>
          <c:idx val="0"/>
          <c:order val="0"/>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a:effectLst>
                <a:outerShdw dist="35921" dir="2700000" algn="br">
                  <a:prstClr val="black"/>
                </a:outerShdw>
              </a:effectLst>
            </c:spPr>
          </c:dPt>
          <c:dPt>
            <c:idx val="2"/>
            <c:invertIfNegative val="0"/>
            <c:spPr>
              <a:solidFill>
                <a:srgbClr val="FFFF00"/>
              </a:solidFill>
              <a:ln w="3175">
                <a:noFill/>
              </a:ln>
              <a:effectLst>
                <a:outerShdw dist="35921" dir="2700000" algn="br">
                  <a:prstClr val="black"/>
                </a:outerShdw>
              </a:effectLst>
            </c:spPr>
          </c:dPt>
          <c:dPt>
            <c:idx val="3"/>
            <c:invertIfNegative val="0"/>
            <c:spPr>
              <a:solidFill>
                <a:srgbClr val="FFFF0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dLblPos val="ctr"/>
            <c:showLegendKey val="0"/>
            <c:showVal val="1"/>
            <c:showBubbleSize val="0"/>
            <c:showCatName val="0"/>
            <c:showSerName val="0"/>
            <c:showPercent val="0"/>
          </c:dLbls>
          <c:cat>
            <c:strRef>
              <c:f>'Indicador de Incidencia'!$H$15:$K$15</c:f>
              <c:strCache/>
            </c:strRef>
          </c:cat>
          <c:val>
            <c:numRef>
              <c:f>'Indicador de Incidencia'!$H$16:$K$16</c:f>
              <c:numCache/>
            </c:numRef>
          </c:val>
        </c:ser>
        <c:gapWidth val="100"/>
        <c:axId val="23925544"/>
        <c:axId val="14003305"/>
      </c:barChart>
      <c:catAx>
        <c:axId val="2392554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003305"/>
        <c:crossesAt val="0"/>
        <c:auto val="1"/>
        <c:lblOffset val="100"/>
        <c:tickLblSkip val="1"/>
        <c:tickMarkSkip val="2"/>
        <c:noMultiLvlLbl val="0"/>
      </c:catAx>
      <c:valAx>
        <c:axId val="14003305"/>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925544"/>
        <c:crossesAt val="1"/>
        <c:crossBetween val="between"/>
        <c:dispUnits/>
      </c:valAx>
      <c:spPr>
        <a:solidFill>
          <a:srgbClr val="FFFFFF"/>
        </a:solidFill>
        <a:ln w="3175">
          <a:noFill/>
        </a:ln>
      </c:spPr>
    </c:plotArea>
    <c:legend>
      <c:legendPos val="r"/>
      <c:legendEntry>
        <c:idx val="1"/>
        <c:delete val="1"/>
      </c:legendEntry>
      <c:legendEntry>
        <c:idx val="2"/>
        <c:delete val="1"/>
      </c:legendEntry>
      <c:legendEntry>
        <c:idx val="3"/>
        <c:delete val="1"/>
      </c:legendEntry>
      <c:layout>
        <c:manualLayout>
          <c:xMode val="edge"/>
          <c:yMode val="edge"/>
          <c:x val="0.798"/>
          <c:y val="0.394"/>
          <c:w val="0.18625"/>
          <c:h val="0.22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247650</xdr:colOff>
      <xdr:row>19</xdr:row>
      <xdr:rowOff>266700</xdr:rowOff>
    </xdr:from>
    <xdr:ext cx="3105150" cy="381000"/>
    <xdr:sp>
      <xdr:nvSpPr>
        <xdr:cNvPr id="1" name="CuadroTexto 1"/>
        <xdr:cNvSpPr txBox="1">
          <a:spLocks noChangeArrowheads="1"/>
        </xdr:cNvSpPr>
      </xdr:nvSpPr>
      <xdr:spPr>
        <a:xfrm>
          <a:off x="247650" y="16144875"/>
          <a:ext cx="3105150" cy="38100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Cobertura=(N</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 de trabajadores convocados)/(N</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 total trabajadores asistentes)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X</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100</a:t>
          </a:r>
        </a:p>
      </xdr:txBody>
    </xdr:sp>
    <xdr:clientData/>
  </xdr:oneCellAnchor>
  <xdr:oneCellAnchor>
    <xdr:from>
      <xdr:col>1</xdr:col>
      <xdr:colOff>238125</xdr:colOff>
      <xdr:row>20</xdr:row>
      <xdr:rowOff>304800</xdr:rowOff>
    </xdr:from>
    <xdr:ext cx="3781425" cy="371475"/>
    <xdr:sp>
      <xdr:nvSpPr>
        <xdr:cNvPr id="2" name="CuadroTexto 3"/>
        <xdr:cNvSpPr txBox="1">
          <a:spLocks noChangeArrowheads="1"/>
        </xdr:cNvSpPr>
      </xdr:nvSpPr>
      <xdr:spPr>
        <a:xfrm>
          <a:off x="238125" y="16468725"/>
          <a:ext cx="3781425" cy="3714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Cumplimiento=(N</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 de actividades ejecutadas en el mes)/(N</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 de actividades programadas en el mes)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X</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100</a:t>
          </a:r>
        </a:p>
      </xdr:txBody>
    </xdr:sp>
    <xdr:clientData/>
  </xdr:oneCellAnchor>
  <xdr:oneCellAnchor>
    <xdr:from>
      <xdr:col>1</xdr:col>
      <xdr:colOff>238125</xdr:colOff>
      <xdr:row>20</xdr:row>
      <xdr:rowOff>628650</xdr:rowOff>
    </xdr:from>
    <xdr:ext cx="4733925" cy="371475"/>
    <xdr:sp>
      <xdr:nvSpPr>
        <xdr:cNvPr id="3" name="CuadroTexto 4"/>
        <xdr:cNvSpPr txBox="1">
          <a:spLocks noChangeArrowheads="1"/>
        </xdr:cNvSpPr>
      </xdr:nvSpPr>
      <xdr:spPr>
        <a:xfrm>
          <a:off x="238125" y="16792575"/>
          <a:ext cx="4733925" cy="3714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Eficacia:Incidencia=(N</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 de casos nuevos en el periodo)/(N</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 de población expuesta)</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X</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100</a:t>
          </a:r>
        </a:p>
      </xdr:txBody>
    </xdr:sp>
    <xdr:clientData/>
  </xdr:oneCellAnchor>
  <xdr:oneCellAnchor>
    <xdr:from>
      <xdr:col>1</xdr:col>
      <xdr:colOff>228600</xdr:colOff>
      <xdr:row>20</xdr:row>
      <xdr:rowOff>962025</xdr:rowOff>
    </xdr:from>
    <xdr:ext cx="4962525" cy="371475"/>
    <xdr:sp>
      <xdr:nvSpPr>
        <xdr:cNvPr id="4" name="CuadroTexto 5"/>
        <xdr:cNvSpPr txBox="1">
          <a:spLocks noChangeArrowheads="1"/>
        </xdr:cNvSpPr>
      </xdr:nvSpPr>
      <xdr:spPr>
        <a:xfrm>
          <a:off x="228600" y="17125950"/>
          <a:ext cx="4962525" cy="3714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Prevalencia=(N</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 casos nuevos en el periodo + N</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 casos antiguos del periodo)/(N</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 de población expuesta)</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X</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100</a:t>
          </a:r>
        </a:p>
      </xdr:txBody>
    </xdr:sp>
    <xdr:clientData/>
  </xdr:oneCellAnchor>
  <xdr:twoCellAnchor>
    <xdr:from>
      <xdr:col>1</xdr:col>
      <xdr:colOff>390525</xdr:colOff>
      <xdr:row>0</xdr:row>
      <xdr:rowOff>38100</xdr:rowOff>
    </xdr:from>
    <xdr:to>
      <xdr:col>2</xdr:col>
      <xdr:colOff>542925</xdr:colOff>
      <xdr:row>2</xdr:row>
      <xdr:rowOff>247650</xdr:rowOff>
    </xdr:to>
    <xdr:pic>
      <xdr:nvPicPr>
        <xdr:cNvPr id="5" name="Imagen 6" descr=" Piedecuestana de Servicios Públicos"/>
        <xdr:cNvPicPr preferRelativeResize="1">
          <a:picLocks noChangeAspect="1"/>
        </xdr:cNvPicPr>
      </xdr:nvPicPr>
      <xdr:blipFill>
        <a:blip r:embed="rId1"/>
        <a:stretch>
          <a:fillRect/>
        </a:stretch>
      </xdr:blipFill>
      <xdr:spPr>
        <a:xfrm>
          <a:off x="390525" y="38100"/>
          <a:ext cx="1200150"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18</xdr:row>
      <xdr:rowOff>57150</xdr:rowOff>
    </xdr:from>
    <xdr:to>
      <xdr:col>11</xdr:col>
      <xdr:colOff>838200</xdr:colOff>
      <xdr:row>28</xdr:row>
      <xdr:rowOff>133350</xdr:rowOff>
    </xdr:to>
    <xdr:graphicFrame>
      <xdr:nvGraphicFramePr>
        <xdr:cNvPr id="1" name="1 Gráfico"/>
        <xdr:cNvGraphicFramePr/>
      </xdr:nvGraphicFramePr>
      <xdr:xfrm>
        <a:off x="76200" y="5029200"/>
        <a:ext cx="12287250" cy="2076450"/>
      </xdr:xfrm>
      <a:graphic>
        <a:graphicData uri="http://schemas.openxmlformats.org/drawingml/2006/chart">
          <c:chart xmlns:c="http://schemas.openxmlformats.org/drawingml/2006/chart" r:id="rId1"/>
        </a:graphicData>
      </a:graphic>
    </xdr:graphicFrame>
    <xdr:clientData/>
  </xdr:twoCellAnchor>
  <xdr:oneCellAnchor>
    <xdr:from>
      <xdr:col>6</xdr:col>
      <xdr:colOff>638175</xdr:colOff>
      <xdr:row>10</xdr:row>
      <xdr:rowOff>47625</xdr:rowOff>
    </xdr:from>
    <xdr:ext cx="2514600" cy="409575"/>
    <xdr:sp>
      <xdr:nvSpPr>
        <xdr:cNvPr id="2" name="CuadroTexto 4"/>
        <xdr:cNvSpPr txBox="1">
          <a:spLocks noChangeArrowheads="1"/>
        </xdr:cNvSpPr>
      </xdr:nvSpPr>
      <xdr:spPr>
        <a:xfrm>
          <a:off x="6924675" y="2857500"/>
          <a:ext cx="2514600" cy="409575"/>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latin typeface="Cambria Math"/>
              <a:ea typeface="Cambria Math"/>
              <a:cs typeface="Cambria Math"/>
            </a:rPr>
            <a:t>(N</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 de casos nuevos en el periodo)/(N</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 de casos antiguos en el periodo)</a:t>
          </a:r>
          <a:r>
            <a:rPr lang="en-US" cap="none" sz="12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X 100</a:t>
          </a:r>
        </a:p>
      </xdr:txBody>
    </xdr:sp>
    <xdr:clientData/>
  </xdr:oneCellAnchor>
  <xdr:twoCellAnchor>
    <xdr:from>
      <xdr:col>0</xdr:col>
      <xdr:colOff>390525</xdr:colOff>
      <xdr:row>0</xdr:row>
      <xdr:rowOff>28575</xdr:rowOff>
    </xdr:from>
    <xdr:to>
      <xdr:col>1</xdr:col>
      <xdr:colOff>552450</xdr:colOff>
      <xdr:row>2</xdr:row>
      <xdr:rowOff>238125</xdr:rowOff>
    </xdr:to>
    <xdr:pic>
      <xdr:nvPicPr>
        <xdr:cNvPr id="3" name="Imagen 5" descr=" Piedecuestana de Servicios Públicos"/>
        <xdr:cNvPicPr preferRelativeResize="1">
          <a:picLocks noChangeAspect="1"/>
        </xdr:cNvPicPr>
      </xdr:nvPicPr>
      <xdr:blipFill>
        <a:blip r:embed="rId2"/>
        <a:stretch>
          <a:fillRect/>
        </a:stretch>
      </xdr:blipFill>
      <xdr:spPr>
        <a:xfrm>
          <a:off x="390525" y="28575"/>
          <a:ext cx="1209675" cy="838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18</xdr:row>
      <xdr:rowOff>85725</xdr:rowOff>
    </xdr:from>
    <xdr:to>
      <xdr:col>11</xdr:col>
      <xdr:colOff>762000</xdr:colOff>
      <xdr:row>28</xdr:row>
      <xdr:rowOff>85725</xdr:rowOff>
    </xdr:to>
    <xdr:graphicFrame>
      <xdr:nvGraphicFramePr>
        <xdr:cNvPr id="1" name="1 Gráfico"/>
        <xdr:cNvGraphicFramePr/>
      </xdr:nvGraphicFramePr>
      <xdr:xfrm>
        <a:off x="85725" y="5048250"/>
        <a:ext cx="12201525" cy="2000250"/>
      </xdr:xfrm>
      <a:graphic>
        <a:graphicData uri="http://schemas.openxmlformats.org/drawingml/2006/chart">
          <c:chart xmlns:c="http://schemas.openxmlformats.org/drawingml/2006/chart" r:id="rId1"/>
        </a:graphicData>
      </a:graphic>
    </xdr:graphicFrame>
    <xdr:clientData/>
  </xdr:twoCellAnchor>
  <xdr:oneCellAnchor>
    <xdr:from>
      <xdr:col>6</xdr:col>
      <xdr:colOff>714375</xdr:colOff>
      <xdr:row>10</xdr:row>
      <xdr:rowOff>47625</xdr:rowOff>
    </xdr:from>
    <xdr:ext cx="2505075" cy="400050"/>
    <xdr:sp>
      <xdr:nvSpPr>
        <xdr:cNvPr id="2" name="CuadroTexto 4"/>
        <xdr:cNvSpPr txBox="1">
          <a:spLocks noChangeArrowheads="1"/>
        </xdr:cNvSpPr>
      </xdr:nvSpPr>
      <xdr:spPr>
        <a:xfrm>
          <a:off x="7000875" y="2857500"/>
          <a:ext cx="2505075" cy="400050"/>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latin typeface="Cambria Math"/>
              <a:ea typeface="Cambria Math"/>
              <a:cs typeface="Cambria Math"/>
            </a:rPr>
            <a:t>(N</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de casos nuevos en el periodo)/(N</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 de población expuesta)</a:t>
          </a:r>
          <a:r>
            <a:rPr lang="en-US" cap="none" sz="12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X 100</a:t>
          </a:r>
        </a:p>
      </xdr:txBody>
    </xdr:sp>
    <xdr:clientData/>
  </xdr:oneCellAnchor>
  <xdr:twoCellAnchor>
    <xdr:from>
      <xdr:col>0</xdr:col>
      <xdr:colOff>390525</xdr:colOff>
      <xdr:row>0</xdr:row>
      <xdr:rowOff>28575</xdr:rowOff>
    </xdr:from>
    <xdr:to>
      <xdr:col>1</xdr:col>
      <xdr:colOff>581025</xdr:colOff>
      <xdr:row>2</xdr:row>
      <xdr:rowOff>266700</xdr:rowOff>
    </xdr:to>
    <xdr:pic>
      <xdr:nvPicPr>
        <xdr:cNvPr id="3" name="Imagen 5" descr=" Piedecuestana de Servicios Públicos"/>
        <xdr:cNvPicPr preferRelativeResize="1">
          <a:picLocks noChangeAspect="1"/>
        </xdr:cNvPicPr>
      </xdr:nvPicPr>
      <xdr:blipFill>
        <a:blip r:embed="rId2"/>
        <a:stretch>
          <a:fillRect/>
        </a:stretch>
      </xdr:blipFill>
      <xdr:spPr>
        <a:xfrm>
          <a:off x="390525" y="28575"/>
          <a:ext cx="12382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0</xdr:rowOff>
    </xdr:from>
    <xdr:to>
      <xdr:col>2</xdr:col>
      <xdr:colOff>152400</xdr:colOff>
      <xdr:row>2</xdr:row>
      <xdr:rowOff>219075</xdr:rowOff>
    </xdr:to>
    <xdr:pic>
      <xdr:nvPicPr>
        <xdr:cNvPr id="1" name="Imagen 2" descr=" Piedecuestana de Servicios Públicos"/>
        <xdr:cNvPicPr preferRelativeResize="1">
          <a:picLocks noChangeAspect="1"/>
        </xdr:cNvPicPr>
      </xdr:nvPicPr>
      <xdr:blipFill>
        <a:blip r:embed="rId1"/>
        <a:stretch>
          <a:fillRect/>
        </a:stretch>
      </xdr:blipFill>
      <xdr:spPr>
        <a:xfrm>
          <a:off x="381000" y="0"/>
          <a:ext cx="120015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19050</xdr:rowOff>
    </xdr:from>
    <xdr:to>
      <xdr:col>2</xdr:col>
      <xdr:colOff>285750</xdr:colOff>
      <xdr:row>2</xdr:row>
      <xdr:rowOff>238125</xdr:rowOff>
    </xdr:to>
    <xdr:pic>
      <xdr:nvPicPr>
        <xdr:cNvPr id="1" name="Imagen 2" descr=" Piedecuestana de Servicios Públicos"/>
        <xdr:cNvPicPr preferRelativeResize="1">
          <a:picLocks noChangeAspect="1"/>
        </xdr:cNvPicPr>
      </xdr:nvPicPr>
      <xdr:blipFill>
        <a:blip r:embed="rId1"/>
        <a:stretch>
          <a:fillRect/>
        </a:stretch>
      </xdr:blipFill>
      <xdr:spPr>
        <a:xfrm>
          <a:off x="514350" y="19050"/>
          <a:ext cx="120015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0</xdr:rowOff>
    </xdr:from>
    <xdr:to>
      <xdr:col>2</xdr:col>
      <xdr:colOff>133350</xdr:colOff>
      <xdr:row>2</xdr:row>
      <xdr:rowOff>219075</xdr:rowOff>
    </xdr:to>
    <xdr:pic>
      <xdr:nvPicPr>
        <xdr:cNvPr id="1" name="Imagen 2" descr=" Piedecuestana de Servicios Públicos"/>
        <xdr:cNvPicPr preferRelativeResize="1">
          <a:picLocks noChangeAspect="1"/>
        </xdr:cNvPicPr>
      </xdr:nvPicPr>
      <xdr:blipFill>
        <a:blip r:embed="rId1"/>
        <a:stretch>
          <a:fillRect/>
        </a:stretch>
      </xdr:blipFill>
      <xdr:spPr>
        <a:xfrm>
          <a:off x="352425" y="0"/>
          <a:ext cx="1209675"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847725</xdr:colOff>
      <xdr:row>24</xdr:row>
      <xdr:rowOff>323850</xdr:rowOff>
    </xdr:from>
    <xdr:ext cx="190500" cy="266700"/>
    <xdr:sp fLocksText="0">
      <xdr:nvSpPr>
        <xdr:cNvPr id="1" name="1 CuadroTexto"/>
        <xdr:cNvSpPr txBox="1">
          <a:spLocks noChangeArrowheads="1"/>
        </xdr:cNvSpPr>
      </xdr:nvSpPr>
      <xdr:spPr>
        <a:xfrm>
          <a:off x="1895475" y="149256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66675</xdr:colOff>
      <xdr:row>0</xdr:row>
      <xdr:rowOff>0</xdr:rowOff>
    </xdr:from>
    <xdr:to>
      <xdr:col>2</xdr:col>
      <xdr:colOff>428625</xdr:colOff>
      <xdr:row>2</xdr:row>
      <xdr:rowOff>219075</xdr:rowOff>
    </xdr:to>
    <xdr:pic>
      <xdr:nvPicPr>
        <xdr:cNvPr id="2" name="Imagen 3" descr=" Piedecuestana de Servicios Públicos"/>
        <xdr:cNvPicPr preferRelativeResize="1">
          <a:picLocks noChangeAspect="1"/>
        </xdr:cNvPicPr>
      </xdr:nvPicPr>
      <xdr:blipFill>
        <a:blip r:embed="rId1"/>
        <a:stretch>
          <a:fillRect/>
        </a:stretch>
      </xdr:blipFill>
      <xdr:spPr>
        <a:xfrm>
          <a:off x="1114425" y="0"/>
          <a:ext cx="1209675"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19050</xdr:rowOff>
    </xdr:from>
    <xdr:to>
      <xdr:col>1</xdr:col>
      <xdr:colOff>38100</xdr:colOff>
      <xdr:row>2</xdr:row>
      <xdr:rowOff>238125</xdr:rowOff>
    </xdr:to>
    <xdr:pic>
      <xdr:nvPicPr>
        <xdr:cNvPr id="1" name="Imagen 2" descr=" Piedecuestana de Servicios Públicos"/>
        <xdr:cNvPicPr preferRelativeResize="1">
          <a:picLocks noChangeAspect="1"/>
        </xdr:cNvPicPr>
      </xdr:nvPicPr>
      <xdr:blipFill>
        <a:blip r:embed="rId1"/>
        <a:stretch>
          <a:fillRect/>
        </a:stretch>
      </xdr:blipFill>
      <xdr:spPr>
        <a:xfrm>
          <a:off x="209550" y="19050"/>
          <a:ext cx="1209675" cy="847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38100</xdr:rowOff>
    </xdr:from>
    <xdr:to>
      <xdr:col>1</xdr:col>
      <xdr:colOff>828675</xdr:colOff>
      <xdr:row>2</xdr:row>
      <xdr:rowOff>247650</xdr:rowOff>
    </xdr:to>
    <xdr:pic>
      <xdr:nvPicPr>
        <xdr:cNvPr id="1" name="Imagen 2" descr=" Piedecuestana de Servicios Públicos"/>
        <xdr:cNvPicPr preferRelativeResize="1">
          <a:picLocks noChangeAspect="1"/>
        </xdr:cNvPicPr>
      </xdr:nvPicPr>
      <xdr:blipFill>
        <a:blip r:embed="rId1"/>
        <a:stretch>
          <a:fillRect/>
        </a:stretch>
      </xdr:blipFill>
      <xdr:spPr>
        <a:xfrm>
          <a:off x="676275" y="38100"/>
          <a:ext cx="1200150" cy="838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18</xdr:row>
      <xdr:rowOff>57150</xdr:rowOff>
    </xdr:from>
    <xdr:to>
      <xdr:col>11</xdr:col>
      <xdr:colOff>838200</xdr:colOff>
      <xdr:row>28</xdr:row>
      <xdr:rowOff>133350</xdr:rowOff>
    </xdr:to>
    <xdr:graphicFrame>
      <xdr:nvGraphicFramePr>
        <xdr:cNvPr id="1" name="1 Gráfico"/>
        <xdr:cNvGraphicFramePr/>
      </xdr:nvGraphicFramePr>
      <xdr:xfrm>
        <a:off x="76200" y="5029200"/>
        <a:ext cx="12287250" cy="2076450"/>
      </xdr:xfrm>
      <a:graphic>
        <a:graphicData uri="http://schemas.openxmlformats.org/drawingml/2006/chart">
          <c:chart xmlns:c="http://schemas.openxmlformats.org/drawingml/2006/chart" r:id="rId1"/>
        </a:graphicData>
      </a:graphic>
    </xdr:graphicFrame>
    <xdr:clientData/>
  </xdr:twoCellAnchor>
  <xdr:oneCellAnchor>
    <xdr:from>
      <xdr:col>6</xdr:col>
      <xdr:colOff>742950</xdr:colOff>
      <xdr:row>10</xdr:row>
      <xdr:rowOff>47625</xdr:rowOff>
    </xdr:from>
    <xdr:ext cx="2505075" cy="409575"/>
    <xdr:sp>
      <xdr:nvSpPr>
        <xdr:cNvPr id="2" name="CuadroTexto 1"/>
        <xdr:cNvSpPr txBox="1">
          <a:spLocks noChangeArrowheads="1"/>
        </xdr:cNvSpPr>
      </xdr:nvSpPr>
      <xdr:spPr>
        <a:xfrm>
          <a:off x="7029450" y="2857500"/>
          <a:ext cx="2505075" cy="409575"/>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latin typeface="Cambria Math"/>
              <a:ea typeface="Cambria Math"/>
              <a:cs typeface="Cambria Math"/>
            </a:rPr>
            <a:t>(N</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 de trabajadores asistentes)/(N</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 total trabajadores convocados)</a:t>
          </a:r>
          <a:r>
            <a:rPr lang="en-US" cap="none" sz="12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X 100</a:t>
          </a:r>
        </a:p>
      </xdr:txBody>
    </xdr:sp>
    <xdr:clientData/>
  </xdr:oneCellAnchor>
  <xdr:twoCellAnchor>
    <xdr:from>
      <xdr:col>0</xdr:col>
      <xdr:colOff>190500</xdr:colOff>
      <xdr:row>0</xdr:row>
      <xdr:rowOff>19050</xdr:rowOff>
    </xdr:from>
    <xdr:to>
      <xdr:col>1</xdr:col>
      <xdr:colOff>342900</xdr:colOff>
      <xdr:row>2</xdr:row>
      <xdr:rowOff>238125</xdr:rowOff>
    </xdr:to>
    <xdr:pic>
      <xdr:nvPicPr>
        <xdr:cNvPr id="3" name="Imagen 4" descr=" Piedecuestana de Servicios Públicos"/>
        <xdr:cNvPicPr preferRelativeResize="1">
          <a:picLocks noChangeAspect="1"/>
        </xdr:cNvPicPr>
      </xdr:nvPicPr>
      <xdr:blipFill>
        <a:blip r:embed="rId2"/>
        <a:stretch>
          <a:fillRect/>
        </a:stretch>
      </xdr:blipFill>
      <xdr:spPr>
        <a:xfrm>
          <a:off x="190500" y="19050"/>
          <a:ext cx="1200150" cy="847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18</xdr:row>
      <xdr:rowOff>57150</xdr:rowOff>
    </xdr:from>
    <xdr:to>
      <xdr:col>11</xdr:col>
      <xdr:colOff>838200</xdr:colOff>
      <xdr:row>28</xdr:row>
      <xdr:rowOff>133350</xdr:rowOff>
    </xdr:to>
    <xdr:graphicFrame>
      <xdr:nvGraphicFramePr>
        <xdr:cNvPr id="1" name="1 Gráfico"/>
        <xdr:cNvGraphicFramePr/>
      </xdr:nvGraphicFramePr>
      <xdr:xfrm>
        <a:off x="76200" y="5029200"/>
        <a:ext cx="12287250" cy="2076450"/>
      </xdr:xfrm>
      <a:graphic>
        <a:graphicData uri="http://schemas.openxmlformats.org/drawingml/2006/chart">
          <c:chart xmlns:c="http://schemas.openxmlformats.org/drawingml/2006/chart" r:id="rId1"/>
        </a:graphicData>
      </a:graphic>
    </xdr:graphicFrame>
    <xdr:clientData/>
  </xdr:twoCellAnchor>
  <xdr:oneCellAnchor>
    <xdr:from>
      <xdr:col>6</xdr:col>
      <xdr:colOff>762000</xdr:colOff>
      <xdr:row>10</xdr:row>
      <xdr:rowOff>47625</xdr:rowOff>
    </xdr:from>
    <xdr:ext cx="2505075" cy="409575"/>
    <xdr:sp>
      <xdr:nvSpPr>
        <xdr:cNvPr id="2" name="CuadroTexto 6"/>
        <xdr:cNvSpPr txBox="1">
          <a:spLocks noChangeArrowheads="1"/>
        </xdr:cNvSpPr>
      </xdr:nvSpPr>
      <xdr:spPr>
        <a:xfrm>
          <a:off x="7048500" y="2857500"/>
          <a:ext cx="2505075" cy="409575"/>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latin typeface="Cambria Math"/>
              <a:ea typeface="Cambria Math"/>
              <a:cs typeface="Cambria Math"/>
            </a:rPr>
            <a:t>(N</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 de actividades ejecutadas)/(N</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 de actividades programadas)</a:t>
          </a:r>
          <a:r>
            <a:rPr lang="en-US" cap="none" sz="1200" b="0" i="0" u="none" baseline="0">
              <a:solidFill>
                <a:srgbClr val="000000"/>
              </a:solidFill>
              <a:latin typeface="Arial"/>
              <a:ea typeface="Arial"/>
              <a:cs typeface="Arial"/>
            </a:rPr>
            <a:t>  </a:t>
          </a:r>
          <a:r>
            <a:rPr lang="en-US" cap="none" sz="1100" b="0" i="1" u="none" baseline="0">
              <a:solidFill>
                <a:srgbClr val="000000"/>
              </a:solidFill>
              <a:latin typeface="Cambria Math"/>
              <a:ea typeface="Cambria Math"/>
              <a:cs typeface="Cambria Math"/>
            </a:rPr>
            <a:t>X 100</a:t>
          </a:r>
        </a:p>
      </xdr:txBody>
    </xdr:sp>
    <xdr:clientData/>
  </xdr:oneCellAnchor>
  <xdr:twoCellAnchor>
    <xdr:from>
      <xdr:col>0</xdr:col>
      <xdr:colOff>371475</xdr:colOff>
      <xdr:row>0</xdr:row>
      <xdr:rowOff>19050</xdr:rowOff>
    </xdr:from>
    <xdr:to>
      <xdr:col>1</xdr:col>
      <xdr:colOff>523875</xdr:colOff>
      <xdr:row>2</xdr:row>
      <xdr:rowOff>238125</xdr:rowOff>
    </xdr:to>
    <xdr:pic>
      <xdr:nvPicPr>
        <xdr:cNvPr id="3" name="Imagen 4" descr=" Piedecuestana de Servicios Públicos"/>
        <xdr:cNvPicPr preferRelativeResize="1">
          <a:picLocks noChangeAspect="1"/>
        </xdr:cNvPicPr>
      </xdr:nvPicPr>
      <xdr:blipFill>
        <a:blip r:embed="rId2"/>
        <a:stretch>
          <a:fillRect/>
        </a:stretch>
      </xdr:blipFill>
      <xdr:spPr>
        <a:xfrm>
          <a:off x="371475" y="19050"/>
          <a:ext cx="12001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L23"/>
  <sheetViews>
    <sheetView showGridLines="0" zoomScale="80" zoomScaleNormal="80" zoomScalePageLayoutView="0" workbookViewId="0" topLeftCell="H1">
      <selection activeCell="I1" sqref="I1:J1"/>
    </sheetView>
  </sheetViews>
  <sheetFormatPr defaultColWidth="11.421875" defaultRowHeight="12.75"/>
  <cols>
    <col min="1" max="1" width="2.28125" style="1" hidden="1" customWidth="1"/>
    <col min="2" max="3" width="15.7109375" style="1" customWidth="1"/>
    <col min="4" max="8" width="20.7109375" style="1" customWidth="1"/>
    <col min="9" max="10" width="19.7109375" style="1" customWidth="1"/>
    <col min="11" max="11" width="11.421875" style="1" customWidth="1"/>
    <col min="12" max="12" width="81.57421875" style="1" customWidth="1"/>
    <col min="13" max="16384" width="11.421875" style="1" customWidth="1"/>
  </cols>
  <sheetData>
    <row r="1" spans="2:10" ht="24.75" customHeight="1" thickBot="1">
      <c r="B1" s="76"/>
      <c r="C1" s="77"/>
      <c r="D1" s="89" t="s">
        <v>151</v>
      </c>
      <c r="E1" s="90"/>
      <c r="F1" s="90"/>
      <c r="G1" s="90"/>
      <c r="H1" s="91"/>
      <c r="I1" s="85" t="s">
        <v>220</v>
      </c>
      <c r="J1" s="86"/>
    </row>
    <row r="2" spans="2:10" ht="24.75" customHeight="1" thickBot="1">
      <c r="B2" s="78"/>
      <c r="C2" s="79"/>
      <c r="D2" s="92"/>
      <c r="E2" s="93"/>
      <c r="F2" s="93"/>
      <c r="G2" s="93"/>
      <c r="H2" s="94"/>
      <c r="I2" s="85" t="s">
        <v>219</v>
      </c>
      <c r="J2" s="86"/>
    </row>
    <row r="3" spans="2:10" ht="24.75" customHeight="1" thickBot="1">
      <c r="B3" s="80"/>
      <c r="C3" s="81"/>
      <c r="D3" s="95"/>
      <c r="E3" s="96"/>
      <c r="F3" s="96"/>
      <c r="G3" s="96"/>
      <c r="H3" s="97"/>
      <c r="I3" s="87" t="s">
        <v>206</v>
      </c>
      <c r="J3" s="88" t="s">
        <v>93</v>
      </c>
    </row>
    <row r="4" spans="2:10" s="3" customFormat="1" ht="22.5" customHeight="1">
      <c r="B4" s="57" t="s">
        <v>134</v>
      </c>
      <c r="C4" s="58"/>
      <c r="D4" s="58"/>
      <c r="E4" s="58"/>
      <c r="F4" s="58"/>
      <c r="G4" s="58"/>
      <c r="H4" s="58"/>
      <c r="I4" s="58"/>
      <c r="J4" s="59"/>
    </row>
    <row r="5" spans="2:12" s="3" customFormat="1" ht="63" customHeight="1" thickBot="1">
      <c r="B5" s="82" t="s">
        <v>131</v>
      </c>
      <c r="C5" s="83"/>
      <c r="D5" s="83"/>
      <c r="E5" s="83"/>
      <c r="F5" s="83"/>
      <c r="G5" s="83"/>
      <c r="H5" s="83"/>
      <c r="I5" s="83"/>
      <c r="J5" s="84"/>
      <c r="L5" s="5"/>
    </row>
    <row r="6" spans="2:12" s="3" customFormat="1" ht="22.5" customHeight="1">
      <c r="B6" s="57" t="s">
        <v>135</v>
      </c>
      <c r="C6" s="58"/>
      <c r="D6" s="58"/>
      <c r="E6" s="58"/>
      <c r="F6" s="58"/>
      <c r="G6" s="58"/>
      <c r="H6" s="58"/>
      <c r="I6" s="58"/>
      <c r="J6" s="59"/>
      <c r="L6" s="4" t="s">
        <v>21</v>
      </c>
    </row>
    <row r="7" spans="2:10" ht="60" customHeight="1" thickBot="1">
      <c r="B7" s="82" t="s">
        <v>132</v>
      </c>
      <c r="C7" s="83"/>
      <c r="D7" s="83"/>
      <c r="E7" s="83"/>
      <c r="F7" s="83"/>
      <c r="G7" s="83"/>
      <c r="H7" s="83"/>
      <c r="I7" s="83"/>
      <c r="J7" s="84"/>
    </row>
    <row r="8" spans="2:10" ht="22.5" customHeight="1">
      <c r="B8" s="57" t="s">
        <v>136</v>
      </c>
      <c r="C8" s="58"/>
      <c r="D8" s="58"/>
      <c r="E8" s="58"/>
      <c r="F8" s="58"/>
      <c r="G8" s="58"/>
      <c r="H8" s="58"/>
      <c r="I8" s="58"/>
      <c r="J8" s="59"/>
    </row>
    <row r="9" spans="2:10" ht="183.75" customHeight="1" thickBot="1">
      <c r="B9" s="61" t="s">
        <v>133</v>
      </c>
      <c r="C9" s="62"/>
      <c r="D9" s="62"/>
      <c r="E9" s="62"/>
      <c r="F9" s="62"/>
      <c r="G9" s="62"/>
      <c r="H9" s="62"/>
      <c r="I9" s="62"/>
      <c r="J9" s="63"/>
    </row>
    <row r="10" spans="2:10" ht="22.5" customHeight="1">
      <c r="B10" s="57" t="s">
        <v>142</v>
      </c>
      <c r="C10" s="58"/>
      <c r="D10" s="58"/>
      <c r="E10" s="58"/>
      <c r="F10" s="58"/>
      <c r="G10" s="58"/>
      <c r="H10" s="58"/>
      <c r="I10" s="58"/>
      <c r="J10" s="59"/>
    </row>
    <row r="11" spans="2:10" ht="133.5" customHeight="1" thickBot="1">
      <c r="B11" s="61" t="s">
        <v>139</v>
      </c>
      <c r="C11" s="62"/>
      <c r="D11" s="62"/>
      <c r="E11" s="62"/>
      <c r="F11" s="62"/>
      <c r="G11" s="62"/>
      <c r="H11" s="62"/>
      <c r="I11" s="62"/>
      <c r="J11" s="63"/>
    </row>
    <row r="12" spans="2:10" ht="22.5" customHeight="1">
      <c r="B12" s="57" t="s">
        <v>141</v>
      </c>
      <c r="C12" s="58"/>
      <c r="D12" s="58"/>
      <c r="E12" s="58"/>
      <c r="F12" s="58"/>
      <c r="G12" s="58"/>
      <c r="H12" s="58"/>
      <c r="I12" s="58"/>
      <c r="J12" s="59"/>
    </row>
    <row r="13" spans="2:10" ht="310.5" customHeight="1" thickBot="1">
      <c r="B13" s="70" t="s">
        <v>140</v>
      </c>
      <c r="C13" s="71"/>
      <c r="D13" s="71"/>
      <c r="E13" s="71"/>
      <c r="F13" s="71"/>
      <c r="G13" s="71"/>
      <c r="H13" s="71"/>
      <c r="I13" s="71"/>
      <c r="J13" s="72"/>
    </row>
    <row r="14" spans="2:11" ht="22.5" customHeight="1">
      <c r="B14" s="57" t="s">
        <v>137</v>
      </c>
      <c r="C14" s="58"/>
      <c r="D14" s="58"/>
      <c r="E14" s="58"/>
      <c r="F14" s="58"/>
      <c r="G14" s="58"/>
      <c r="H14" s="58"/>
      <c r="I14" s="58"/>
      <c r="J14" s="59"/>
      <c r="K14" s="10"/>
    </row>
    <row r="15" spans="2:10" ht="149.25" customHeight="1" thickBot="1">
      <c r="B15" s="64" t="s">
        <v>138</v>
      </c>
      <c r="C15" s="65"/>
      <c r="D15" s="65"/>
      <c r="E15" s="65"/>
      <c r="F15" s="65"/>
      <c r="G15" s="65"/>
      <c r="H15" s="65"/>
      <c r="I15" s="65"/>
      <c r="J15" s="66"/>
    </row>
    <row r="16" spans="2:10" ht="22.5" customHeight="1">
      <c r="B16" s="57" t="s">
        <v>143</v>
      </c>
      <c r="C16" s="58"/>
      <c r="D16" s="58"/>
      <c r="E16" s="58"/>
      <c r="F16" s="58"/>
      <c r="G16" s="58"/>
      <c r="H16" s="58"/>
      <c r="I16" s="58"/>
      <c r="J16" s="59"/>
    </row>
    <row r="17" spans="1:10" ht="33" customHeight="1" thickBot="1">
      <c r="A17" s="9"/>
      <c r="B17" s="73" t="s">
        <v>144</v>
      </c>
      <c r="C17" s="74"/>
      <c r="D17" s="74"/>
      <c r="E17" s="74"/>
      <c r="F17" s="74"/>
      <c r="G17" s="74"/>
      <c r="H17" s="74"/>
      <c r="I17" s="74"/>
      <c r="J17" s="75"/>
    </row>
    <row r="18" spans="2:10" ht="22.5" customHeight="1">
      <c r="B18" s="57" t="s">
        <v>145</v>
      </c>
      <c r="C18" s="58"/>
      <c r="D18" s="58"/>
      <c r="E18" s="58"/>
      <c r="F18" s="58"/>
      <c r="G18" s="58"/>
      <c r="H18" s="58"/>
      <c r="I18" s="58"/>
      <c r="J18" s="59"/>
    </row>
    <row r="19" spans="2:10" ht="63" customHeight="1" thickBot="1">
      <c r="B19" s="54" t="s">
        <v>146</v>
      </c>
      <c r="C19" s="55"/>
      <c r="D19" s="55"/>
      <c r="E19" s="55"/>
      <c r="F19" s="55"/>
      <c r="G19" s="55"/>
      <c r="H19" s="55"/>
      <c r="I19" s="55"/>
      <c r="J19" s="56"/>
    </row>
    <row r="20" spans="2:10" ht="22.5" customHeight="1">
      <c r="B20" s="57" t="s">
        <v>148</v>
      </c>
      <c r="C20" s="58"/>
      <c r="D20" s="58"/>
      <c r="E20" s="58"/>
      <c r="F20" s="58"/>
      <c r="G20" s="58"/>
      <c r="H20" s="58"/>
      <c r="I20" s="58"/>
      <c r="J20" s="59"/>
    </row>
    <row r="21" spans="2:10" ht="111" customHeight="1" thickBot="1">
      <c r="B21" s="60" t="s">
        <v>147</v>
      </c>
      <c r="C21" s="55"/>
      <c r="D21" s="55"/>
      <c r="E21" s="55"/>
      <c r="F21" s="55"/>
      <c r="G21" s="55"/>
      <c r="H21" s="55"/>
      <c r="I21" s="55"/>
      <c r="J21" s="56"/>
    </row>
    <row r="22" spans="2:10" ht="22.5" customHeight="1">
      <c r="B22" s="67" t="s">
        <v>149</v>
      </c>
      <c r="C22" s="68"/>
      <c r="D22" s="68"/>
      <c r="E22" s="68"/>
      <c r="F22" s="68"/>
      <c r="G22" s="68"/>
      <c r="H22" s="68"/>
      <c r="I22" s="68"/>
      <c r="J22" s="69"/>
    </row>
    <row r="23" spans="2:10" s="8" customFormat="1" ht="141.75" customHeight="1" thickBot="1">
      <c r="B23" s="54" t="s">
        <v>150</v>
      </c>
      <c r="C23" s="55"/>
      <c r="D23" s="55"/>
      <c r="E23" s="55"/>
      <c r="F23" s="55"/>
      <c r="G23" s="55"/>
      <c r="H23" s="55"/>
      <c r="I23" s="55"/>
      <c r="J23" s="56"/>
    </row>
  </sheetData>
  <sheetProtection/>
  <mergeCells count="25">
    <mergeCell ref="B1:C3"/>
    <mergeCell ref="B7:J7"/>
    <mergeCell ref="B5:J5"/>
    <mergeCell ref="B9:J9"/>
    <mergeCell ref="I1:J1"/>
    <mergeCell ref="I2:J2"/>
    <mergeCell ref="I3:J3"/>
    <mergeCell ref="D1:H3"/>
    <mergeCell ref="B8:J8"/>
    <mergeCell ref="B6:J6"/>
    <mergeCell ref="B4:J4"/>
    <mergeCell ref="B22:J22"/>
    <mergeCell ref="B18:J18"/>
    <mergeCell ref="B13:J13"/>
    <mergeCell ref="B17:J17"/>
    <mergeCell ref="B16:J16"/>
    <mergeCell ref="B23:J23"/>
    <mergeCell ref="B19:J19"/>
    <mergeCell ref="B20:J20"/>
    <mergeCell ref="B21:J21"/>
    <mergeCell ref="B10:J10"/>
    <mergeCell ref="B12:J12"/>
    <mergeCell ref="B11:J11"/>
    <mergeCell ref="B14:J14"/>
    <mergeCell ref="B15:J15"/>
  </mergeCells>
  <printOptions horizontalCentered="1"/>
  <pageMargins left="0.5118110236220472" right="0.5118110236220472" top="0.9448818897637796" bottom="0.9448818897637796" header="0.31496062992125984" footer="0.31496062992125984"/>
  <pageSetup fitToHeight="2" horizontalDpi="600" verticalDpi="600" orientation="portrait" paperSize="9" scale="55" r:id="rId2"/>
  <rowBreaks count="1" manualBreakCount="1">
    <brk id="20" max="10" man="1"/>
  </rowBreaks>
  <drawing r:id="rId1"/>
</worksheet>
</file>

<file path=xl/worksheets/sheet10.xml><?xml version="1.0" encoding="utf-8"?>
<worksheet xmlns="http://schemas.openxmlformats.org/spreadsheetml/2006/main" xmlns:r="http://schemas.openxmlformats.org/officeDocument/2006/relationships">
  <dimension ref="A1:L34"/>
  <sheetViews>
    <sheetView zoomScale="80" zoomScaleNormal="80" zoomScalePageLayoutView="0" workbookViewId="0" topLeftCell="G1">
      <selection activeCell="A33" sqref="A33:E33"/>
    </sheetView>
  </sheetViews>
  <sheetFormatPr defaultColWidth="11.421875" defaultRowHeight="12.75"/>
  <cols>
    <col min="1" max="11" width="15.7109375" style="11" customWidth="1"/>
    <col min="12" max="12" width="23.7109375" style="11" customWidth="1"/>
    <col min="13" max="16384" width="11.421875" style="11" customWidth="1"/>
  </cols>
  <sheetData>
    <row r="1" spans="1:12" ht="24.75" customHeight="1" thickBot="1">
      <c r="A1" s="222"/>
      <c r="B1" s="222"/>
      <c r="C1" s="235" t="str">
        <f>+Programa!D1</f>
        <v>PROGRAMA DE VIGILANCIA EPIDEMIOLÓGICA PVE RIESGO BIOMECÁNICO
PARA LA PREVENCIÓN DE LOS DESÓRDENES MUSCULOESQUELÉTICOS</v>
      </c>
      <c r="D1" s="235"/>
      <c r="E1" s="235"/>
      <c r="F1" s="235"/>
      <c r="G1" s="235"/>
      <c r="H1" s="235"/>
      <c r="I1" s="235"/>
      <c r="J1" s="235"/>
      <c r="K1" s="236" t="str">
        <f>+Programa!I1</f>
        <v>CÓDIGO: GAF-SST.SGS01-130.PG3</v>
      </c>
      <c r="L1" s="236"/>
    </row>
    <row r="2" spans="1:12" ht="24.75" customHeight="1" thickBot="1">
      <c r="A2" s="222"/>
      <c r="B2" s="222"/>
      <c r="C2" s="235"/>
      <c r="D2" s="235"/>
      <c r="E2" s="235"/>
      <c r="F2" s="235"/>
      <c r="G2" s="235"/>
      <c r="H2" s="235"/>
      <c r="I2" s="235"/>
      <c r="J2" s="235"/>
      <c r="K2" s="236" t="str">
        <f>+Programa!I2</f>
        <v>VERSIÓN: 0.0</v>
      </c>
      <c r="L2" s="236"/>
    </row>
    <row r="3" spans="1:12" ht="24.75" customHeight="1" thickBot="1">
      <c r="A3" s="222"/>
      <c r="B3" s="222"/>
      <c r="C3" s="235"/>
      <c r="D3" s="235"/>
      <c r="E3" s="235"/>
      <c r="F3" s="235"/>
      <c r="G3" s="235"/>
      <c r="H3" s="235"/>
      <c r="I3" s="235"/>
      <c r="J3" s="235"/>
      <c r="K3" s="237" t="s">
        <v>197</v>
      </c>
      <c r="L3" s="237"/>
    </row>
    <row r="4" spans="1:12" ht="30" customHeight="1" thickBot="1">
      <c r="A4" s="203" t="s">
        <v>27</v>
      </c>
      <c r="B4" s="203"/>
      <c r="C4" s="203"/>
      <c r="D4" s="203"/>
      <c r="E4" s="203"/>
      <c r="F4" s="203"/>
      <c r="G4" s="203"/>
      <c r="H4" s="203"/>
      <c r="I4" s="203"/>
      <c r="J4" s="203"/>
      <c r="K4" s="203"/>
      <c r="L4" s="203"/>
    </row>
    <row r="5" spans="1:12" ht="19.5" customHeight="1" thickBot="1">
      <c r="A5" s="203" t="s">
        <v>188</v>
      </c>
      <c r="B5" s="203"/>
      <c r="C5" s="203"/>
      <c r="D5" s="222"/>
      <c r="E5" s="222"/>
      <c r="F5" s="222"/>
      <c r="G5" s="222"/>
      <c r="H5" s="222"/>
      <c r="I5" s="222"/>
      <c r="J5" s="222"/>
      <c r="K5" s="222"/>
      <c r="L5" s="222"/>
    </row>
    <row r="6" spans="1:12" ht="19.5" customHeight="1" thickBot="1">
      <c r="A6" s="203" t="s">
        <v>189</v>
      </c>
      <c r="B6" s="203"/>
      <c r="C6" s="203"/>
      <c r="D6" s="223" t="s">
        <v>87</v>
      </c>
      <c r="E6" s="223"/>
      <c r="F6" s="223"/>
      <c r="G6" s="223"/>
      <c r="H6" s="223"/>
      <c r="I6" s="223"/>
      <c r="J6" s="223"/>
      <c r="K6" s="223"/>
      <c r="L6" s="223"/>
    </row>
    <row r="7" spans="1:12" ht="19.5" customHeight="1" thickBot="1">
      <c r="A7" s="203" t="s">
        <v>190</v>
      </c>
      <c r="B7" s="203"/>
      <c r="C7" s="203"/>
      <c r="D7" s="222" t="s">
        <v>105</v>
      </c>
      <c r="E7" s="222"/>
      <c r="F7" s="222"/>
      <c r="G7" s="222"/>
      <c r="H7" s="222"/>
      <c r="I7" s="222"/>
      <c r="J7" s="222"/>
      <c r="K7" s="222"/>
      <c r="L7" s="222"/>
    </row>
    <row r="8" spans="1:12" ht="19.5" customHeight="1" thickBot="1">
      <c r="A8" s="203" t="s">
        <v>191</v>
      </c>
      <c r="B8" s="203"/>
      <c r="C8" s="203"/>
      <c r="D8" s="221" t="s">
        <v>106</v>
      </c>
      <c r="E8" s="221"/>
      <c r="F8" s="221"/>
      <c r="G8" s="221"/>
      <c r="H8" s="221"/>
      <c r="I8" s="221"/>
      <c r="J8" s="221"/>
      <c r="K8" s="221"/>
      <c r="L8" s="221"/>
    </row>
    <row r="9" spans="1:12" ht="19.5" customHeight="1" thickBot="1">
      <c r="A9" s="203" t="s">
        <v>192</v>
      </c>
      <c r="B9" s="203"/>
      <c r="C9" s="203"/>
      <c r="D9" s="234" t="s">
        <v>41</v>
      </c>
      <c r="E9" s="234"/>
      <c r="F9" s="234"/>
      <c r="G9" s="234"/>
      <c r="H9" s="234"/>
      <c r="I9" s="234"/>
      <c r="J9" s="234"/>
      <c r="K9" s="234"/>
      <c r="L9" s="234"/>
    </row>
    <row r="10" spans="1:12" ht="19.5" customHeight="1" thickBot="1">
      <c r="A10" s="203" t="s">
        <v>193</v>
      </c>
      <c r="B10" s="203"/>
      <c r="C10" s="203"/>
      <c r="D10" s="222" t="s">
        <v>20</v>
      </c>
      <c r="E10" s="222"/>
      <c r="F10" s="222"/>
      <c r="G10" s="222"/>
      <c r="H10" s="222"/>
      <c r="I10" s="222"/>
      <c r="J10" s="222"/>
      <c r="K10" s="222"/>
      <c r="L10" s="222"/>
    </row>
    <row r="11" spans="1:12" ht="19.5" customHeight="1" thickBot="1">
      <c r="A11" s="203" t="s">
        <v>28</v>
      </c>
      <c r="B11" s="203"/>
      <c r="C11" s="203"/>
      <c r="D11" s="226"/>
      <c r="E11" s="227"/>
      <c r="F11" s="227"/>
      <c r="G11" s="227"/>
      <c r="H11" s="227"/>
      <c r="I11" s="227"/>
      <c r="J11" s="227"/>
      <c r="K11" s="227"/>
      <c r="L11" s="228"/>
    </row>
    <row r="12" spans="1:12" ht="19.5" customHeight="1" thickBot="1">
      <c r="A12" s="203"/>
      <c r="B12" s="203"/>
      <c r="C12" s="203"/>
      <c r="D12" s="229"/>
      <c r="E12" s="230"/>
      <c r="F12" s="230"/>
      <c r="G12" s="230"/>
      <c r="H12" s="230"/>
      <c r="I12" s="230"/>
      <c r="J12" s="230"/>
      <c r="K12" s="230"/>
      <c r="L12" s="231"/>
    </row>
    <row r="13" spans="1:12" ht="30" customHeight="1" thickBot="1">
      <c r="A13" s="203" t="s">
        <v>29</v>
      </c>
      <c r="B13" s="203"/>
      <c r="C13" s="203"/>
      <c r="D13" s="203"/>
      <c r="E13" s="203"/>
      <c r="F13" s="203"/>
      <c r="G13" s="203"/>
      <c r="H13" s="203"/>
      <c r="I13" s="203"/>
      <c r="J13" s="203"/>
      <c r="K13" s="203"/>
      <c r="L13" s="203"/>
    </row>
    <row r="14" spans="1:12" ht="13.5" thickBot="1">
      <c r="A14" s="224"/>
      <c r="B14" s="224"/>
      <c r="C14" s="224"/>
      <c r="D14" s="224"/>
      <c r="E14" s="224"/>
      <c r="F14" s="224"/>
      <c r="G14" s="224"/>
      <c r="H14" s="224"/>
      <c r="I14" s="224"/>
      <c r="J14" s="224"/>
      <c r="K14" s="224"/>
      <c r="L14" s="224"/>
    </row>
    <row r="15" spans="1:12" ht="24.75" customHeight="1" thickBot="1">
      <c r="A15" s="206" t="s">
        <v>42</v>
      </c>
      <c r="B15" s="206"/>
      <c r="C15" s="206"/>
      <c r="D15" s="206" t="s">
        <v>45</v>
      </c>
      <c r="E15" s="206"/>
      <c r="F15" s="206"/>
      <c r="G15" s="206"/>
      <c r="H15" s="233" t="s">
        <v>46</v>
      </c>
      <c r="I15" s="233"/>
      <c r="J15" s="233"/>
      <c r="K15" s="233"/>
      <c r="L15" s="47"/>
    </row>
    <row r="16" spans="1:12" ht="19.5" customHeight="1" thickBot="1">
      <c r="A16" s="223">
        <f>'Personal que ingresa al PVE'!J20</f>
        <v>0</v>
      </c>
      <c r="B16" s="223"/>
      <c r="C16" s="223"/>
      <c r="D16" s="223">
        <f>'Personal que ingresa al PVE'!K20</f>
        <v>0</v>
      </c>
      <c r="E16" s="223"/>
      <c r="F16" s="223"/>
      <c r="G16" s="223"/>
      <c r="H16" s="232">
        <f>(A16+D16)/58*100</f>
        <v>0</v>
      </c>
      <c r="I16" s="232"/>
      <c r="J16" s="232"/>
      <c r="K16" s="232"/>
      <c r="L16" s="48"/>
    </row>
    <row r="17" spans="1:12" ht="13.5" thickBot="1">
      <c r="A17" s="224"/>
      <c r="B17" s="224"/>
      <c r="C17" s="224"/>
      <c r="D17" s="224"/>
      <c r="E17" s="224"/>
      <c r="F17" s="224"/>
      <c r="G17" s="224"/>
      <c r="H17" s="224"/>
      <c r="I17" s="224"/>
      <c r="J17" s="224"/>
      <c r="K17" s="224"/>
      <c r="L17" s="224"/>
    </row>
    <row r="18" spans="1:12" ht="30" customHeight="1" thickBot="1">
      <c r="A18" s="203" t="s">
        <v>32</v>
      </c>
      <c r="B18" s="203"/>
      <c r="C18" s="203"/>
      <c r="D18" s="203"/>
      <c r="E18" s="203"/>
      <c r="F18" s="203"/>
      <c r="G18" s="203"/>
      <c r="H18" s="203"/>
      <c r="I18" s="203"/>
      <c r="J18" s="203"/>
      <c r="K18" s="203"/>
      <c r="L18" s="203"/>
    </row>
    <row r="19" spans="1:12" ht="15.75" customHeight="1" thickBot="1">
      <c r="A19" s="222"/>
      <c r="B19" s="222"/>
      <c r="C19" s="222"/>
      <c r="D19" s="222"/>
      <c r="E19" s="222"/>
      <c r="F19" s="222"/>
      <c r="G19" s="222"/>
      <c r="H19" s="222"/>
      <c r="I19" s="222"/>
      <c r="J19" s="222"/>
      <c r="K19" s="222"/>
      <c r="L19" s="222"/>
    </row>
    <row r="20" spans="1:12" ht="15.75" customHeight="1" thickBot="1">
      <c r="A20" s="222"/>
      <c r="B20" s="222"/>
      <c r="C20" s="222"/>
      <c r="D20" s="222"/>
      <c r="E20" s="222"/>
      <c r="F20" s="222"/>
      <c r="G20" s="222"/>
      <c r="H20" s="222"/>
      <c r="I20" s="222"/>
      <c r="J20" s="222"/>
      <c r="K20" s="222"/>
      <c r="L20" s="222"/>
    </row>
    <row r="21" spans="1:12" ht="15.75" customHeight="1" thickBot="1">
      <c r="A21" s="222"/>
      <c r="B21" s="222"/>
      <c r="C21" s="222"/>
      <c r="D21" s="222"/>
      <c r="E21" s="222"/>
      <c r="F21" s="222"/>
      <c r="G21" s="222"/>
      <c r="H21" s="222"/>
      <c r="I21" s="222"/>
      <c r="J21" s="222"/>
      <c r="K21" s="222"/>
      <c r="L21" s="222"/>
    </row>
    <row r="22" spans="1:12" ht="15.75" customHeight="1" thickBot="1">
      <c r="A22" s="222"/>
      <c r="B22" s="222"/>
      <c r="C22" s="222"/>
      <c r="D22" s="222"/>
      <c r="E22" s="222"/>
      <c r="F22" s="222"/>
      <c r="G22" s="222"/>
      <c r="H22" s="222"/>
      <c r="I22" s="222"/>
      <c r="J22" s="222"/>
      <c r="K22" s="222"/>
      <c r="L22" s="222"/>
    </row>
    <row r="23" spans="1:12" ht="15.75" customHeight="1" thickBot="1">
      <c r="A23" s="222"/>
      <c r="B23" s="222"/>
      <c r="C23" s="222"/>
      <c r="D23" s="222"/>
      <c r="E23" s="222"/>
      <c r="F23" s="222"/>
      <c r="G23" s="222"/>
      <c r="H23" s="222"/>
      <c r="I23" s="222"/>
      <c r="J23" s="222"/>
      <c r="K23" s="222"/>
      <c r="L23" s="222"/>
    </row>
    <row r="24" spans="1:12" ht="15.75" customHeight="1" thickBot="1">
      <c r="A24" s="222"/>
      <c r="B24" s="222"/>
      <c r="C24" s="222"/>
      <c r="D24" s="222"/>
      <c r="E24" s="222"/>
      <c r="F24" s="222"/>
      <c r="G24" s="222"/>
      <c r="H24" s="222"/>
      <c r="I24" s="222"/>
      <c r="J24" s="222"/>
      <c r="K24" s="222"/>
      <c r="L24" s="222"/>
    </row>
    <row r="25" spans="1:12" ht="15.75" customHeight="1" thickBot="1">
      <c r="A25" s="222"/>
      <c r="B25" s="222"/>
      <c r="C25" s="222"/>
      <c r="D25" s="222"/>
      <c r="E25" s="222"/>
      <c r="F25" s="222"/>
      <c r="G25" s="222"/>
      <c r="H25" s="222"/>
      <c r="I25" s="222"/>
      <c r="J25" s="222"/>
      <c r="K25" s="222"/>
      <c r="L25" s="222"/>
    </row>
    <row r="26" spans="1:12" ht="15.75" customHeight="1" thickBot="1">
      <c r="A26" s="222"/>
      <c r="B26" s="222"/>
      <c r="C26" s="222"/>
      <c r="D26" s="222"/>
      <c r="E26" s="222"/>
      <c r="F26" s="222"/>
      <c r="G26" s="222"/>
      <c r="H26" s="222"/>
      <c r="I26" s="222"/>
      <c r="J26" s="222"/>
      <c r="K26" s="222"/>
      <c r="L26" s="222"/>
    </row>
    <row r="27" spans="1:12" ht="15.75" customHeight="1" thickBot="1">
      <c r="A27" s="222"/>
      <c r="B27" s="222"/>
      <c r="C27" s="222"/>
      <c r="D27" s="222"/>
      <c r="E27" s="222"/>
      <c r="F27" s="222"/>
      <c r="G27" s="222"/>
      <c r="H27" s="222"/>
      <c r="I27" s="222"/>
      <c r="J27" s="222"/>
      <c r="K27" s="222"/>
      <c r="L27" s="222"/>
    </row>
    <row r="28" spans="1:12" ht="15.75" customHeight="1" thickBot="1">
      <c r="A28" s="222"/>
      <c r="B28" s="222"/>
      <c r="C28" s="222"/>
      <c r="D28" s="222"/>
      <c r="E28" s="222"/>
      <c r="F28" s="222"/>
      <c r="G28" s="222"/>
      <c r="H28" s="222"/>
      <c r="I28" s="222"/>
      <c r="J28" s="222"/>
      <c r="K28" s="222"/>
      <c r="L28" s="222"/>
    </row>
    <row r="29" spans="1:12" ht="15.75" customHeight="1" thickBot="1">
      <c r="A29" s="222"/>
      <c r="B29" s="222"/>
      <c r="C29" s="222"/>
      <c r="D29" s="222"/>
      <c r="E29" s="222"/>
      <c r="F29" s="222"/>
      <c r="G29" s="222"/>
      <c r="H29" s="222"/>
      <c r="I29" s="222"/>
      <c r="J29" s="222"/>
      <c r="K29" s="222"/>
      <c r="L29" s="222"/>
    </row>
    <row r="30" spans="1:12" ht="30" customHeight="1" thickBot="1">
      <c r="A30" s="203" t="s">
        <v>33</v>
      </c>
      <c r="B30" s="203"/>
      <c r="C30" s="203"/>
      <c r="D30" s="203"/>
      <c r="E30" s="203"/>
      <c r="F30" s="203"/>
      <c r="G30" s="203"/>
      <c r="H30" s="203"/>
      <c r="I30" s="203"/>
      <c r="J30" s="203"/>
      <c r="K30" s="203"/>
      <c r="L30" s="203"/>
    </row>
    <row r="31" spans="1:12" ht="35.25" customHeight="1" thickBot="1">
      <c r="A31" s="225" t="s">
        <v>127</v>
      </c>
      <c r="B31" s="225"/>
      <c r="C31" s="225"/>
      <c r="D31" s="225"/>
      <c r="E31" s="225"/>
      <c r="F31" s="225"/>
      <c r="G31" s="225"/>
      <c r="H31" s="225"/>
      <c r="I31" s="225"/>
      <c r="J31" s="225"/>
      <c r="K31" s="225"/>
      <c r="L31" s="225"/>
    </row>
    <row r="32" spans="1:12" ht="30" customHeight="1" thickBot="1">
      <c r="A32" s="203" t="s">
        <v>0</v>
      </c>
      <c r="B32" s="203"/>
      <c r="C32" s="203"/>
      <c r="D32" s="203"/>
      <c r="E32" s="203"/>
      <c r="F32" s="203"/>
      <c r="G32" s="203"/>
      <c r="H32" s="203"/>
      <c r="I32" s="203"/>
      <c r="J32" s="203"/>
      <c r="K32" s="203"/>
      <c r="L32" s="203"/>
    </row>
    <row r="33" spans="1:12" ht="30" customHeight="1" thickBot="1">
      <c r="A33" s="203" t="s">
        <v>34</v>
      </c>
      <c r="B33" s="203"/>
      <c r="C33" s="203"/>
      <c r="D33" s="203"/>
      <c r="E33" s="203"/>
      <c r="F33" s="203" t="s">
        <v>35</v>
      </c>
      <c r="G33" s="203"/>
      <c r="H33" s="203"/>
      <c r="I33" s="203"/>
      <c r="J33" s="203"/>
      <c r="K33" s="203"/>
      <c r="L33" s="203"/>
    </row>
    <row r="34" spans="1:12" ht="24.75" customHeight="1" thickBot="1">
      <c r="A34" s="221" t="s">
        <v>195</v>
      </c>
      <c r="B34" s="222"/>
      <c r="C34" s="222"/>
      <c r="D34" s="222"/>
      <c r="E34" s="222"/>
      <c r="F34" s="223"/>
      <c r="G34" s="223"/>
      <c r="H34" s="223"/>
      <c r="I34" s="223"/>
      <c r="J34" s="223"/>
      <c r="K34" s="223"/>
      <c r="L34" s="223"/>
    </row>
  </sheetData>
  <sheetProtection/>
  <mergeCells count="38">
    <mergeCell ref="A1:B3"/>
    <mergeCell ref="A4:L4"/>
    <mergeCell ref="A5:C5"/>
    <mergeCell ref="D5:L5"/>
    <mergeCell ref="C1:J3"/>
    <mergeCell ref="K1:L1"/>
    <mergeCell ref="K2:L2"/>
    <mergeCell ref="K3:L3"/>
    <mergeCell ref="D15:G15"/>
    <mergeCell ref="H15:K15"/>
    <mergeCell ref="A6:C6"/>
    <mergeCell ref="D6:L6"/>
    <mergeCell ref="A7:C7"/>
    <mergeCell ref="D7:L7"/>
    <mergeCell ref="A8:C8"/>
    <mergeCell ref="D8:L8"/>
    <mergeCell ref="A9:C9"/>
    <mergeCell ref="D9:L9"/>
    <mergeCell ref="A10:C10"/>
    <mergeCell ref="D10:L10"/>
    <mergeCell ref="A11:C12"/>
    <mergeCell ref="A13:L13"/>
    <mergeCell ref="A15:C15"/>
    <mergeCell ref="A16:C16"/>
    <mergeCell ref="D11:L12"/>
    <mergeCell ref="A14:L14"/>
    <mergeCell ref="D16:G16"/>
    <mergeCell ref="H16:K16"/>
    <mergeCell ref="A34:E34"/>
    <mergeCell ref="F34:L34"/>
    <mergeCell ref="A18:L18"/>
    <mergeCell ref="A19:L29"/>
    <mergeCell ref="A30:L30"/>
    <mergeCell ref="A17:L17"/>
    <mergeCell ref="A31:L31"/>
    <mergeCell ref="A32:L32"/>
    <mergeCell ref="A33:E33"/>
    <mergeCell ref="F33:L3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L34"/>
  <sheetViews>
    <sheetView tabSelected="1" zoomScale="80" zoomScaleNormal="80" zoomScalePageLayoutView="0" workbookViewId="0" topLeftCell="G1">
      <selection activeCell="D15" sqref="D15:G15"/>
    </sheetView>
  </sheetViews>
  <sheetFormatPr defaultColWidth="11.421875" defaultRowHeight="12.75"/>
  <cols>
    <col min="1" max="11" width="15.7109375" style="11" customWidth="1"/>
    <col min="12" max="12" width="23.7109375" style="11" customWidth="1"/>
    <col min="13" max="16384" width="11.421875" style="11" customWidth="1"/>
  </cols>
  <sheetData>
    <row r="1" spans="1:12" ht="24.75" customHeight="1" thickBot="1">
      <c r="A1" s="222"/>
      <c r="B1" s="222"/>
      <c r="C1" s="235" t="str">
        <f>+Programa!D1</f>
        <v>PROGRAMA DE VIGILANCIA EPIDEMIOLÓGICA PVE RIESGO BIOMECÁNICO
PARA LA PREVENCIÓN DE LOS DESÓRDENES MUSCULOESQUELÉTICOS</v>
      </c>
      <c r="D1" s="235"/>
      <c r="E1" s="235"/>
      <c r="F1" s="235"/>
      <c r="G1" s="235"/>
      <c r="H1" s="235"/>
      <c r="I1" s="235"/>
      <c r="J1" s="235"/>
      <c r="K1" s="236" t="str">
        <f>+Programa!I1</f>
        <v>CÓDIGO: GAF-SST.SGS01-130.PG3</v>
      </c>
      <c r="L1" s="236"/>
    </row>
    <row r="2" spans="1:12" ht="24.75" customHeight="1" thickBot="1">
      <c r="A2" s="222"/>
      <c r="B2" s="222"/>
      <c r="C2" s="235"/>
      <c r="D2" s="235"/>
      <c r="E2" s="235"/>
      <c r="F2" s="235"/>
      <c r="G2" s="235"/>
      <c r="H2" s="235"/>
      <c r="I2" s="235"/>
      <c r="J2" s="235"/>
      <c r="K2" s="236" t="str">
        <f>+Programa!I2</f>
        <v>VERSIÓN: 0.0</v>
      </c>
      <c r="L2" s="236"/>
    </row>
    <row r="3" spans="1:12" ht="24.75" customHeight="1" thickBot="1">
      <c r="A3" s="222"/>
      <c r="B3" s="222"/>
      <c r="C3" s="235"/>
      <c r="D3" s="235"/>
      <c r="E3" s="235"/>
      <c r="F3" s="235"/>
      <c r="G3" s="235"/>
      <c r="H3" s="235"/>
      <c r="I3" s="235"/>
      <c r="J3" s="235"/>
      <c r="K3" s="237" t="s">
        <v>207</v>
      </c>
      <c r="L3" s="237"/>
    </row>
    <row r="4" spans="1:12" ht="30" customHeight="1">
      <c r="A4" s="247" t="s">
        <v>27</v>
      </c>
      <c r="B4" s="247"/>
      <c r="C4" s="247"/>
      <c r="D4" s="247"/>
      <c r="E4" s="247"/>
      <c r="F4" s="247"/>
      <c r="G4" s="247"/>
      <c r="H4" s="247"/>
      <c r="I4" s="247"/>
      <c r="J4" s="247"/>
      <c r="K4" s="247"/>
      <c r="L4" s="247"/>
    </row>
    <row r="5" spans="1:12" ht="19.5" customHeight="1">
      <c r="A5" s="247" t="s">
        <v>188</v>
      </c>
      <c r="B5" s="247"/>
      <c r="C5" s="247"/>
      <c r="D5" s="245"/>
      <c r="E5" s="245"/>
      <c r="F5" s="245"/>
      <c r="G5" s="245"/>
      <c r="H5" s="245"/>
      <c r="I5" s="245"/>
      <c r="J5" s="245"/>
      <c r="K5" s="245"/>
      <c r="L5" s="245"/>
    </row>
    <row r="6" spans="1:12" ht="19.5" customHeight="1">
      <c r="A6" s="247" t="s">
        <v>189</v>
      </c>
      <c r="B6" s="247"/>
      <c r="C6" s="247"/>
      <c r="D6" s="246" t="s">
        <v>87</v>
      </c>
      <c r="E6" s="246"/>
      <c r="F6" s="246"/>
      <c r="G6" s="246"/>
      <c r="H6" s="246"/>
      <c r="I6" s="246"/>
      <c r="J6" s="246"/>
      <c r="K6" s="246"/>
      <c r="L6" s="246"/>
    </row>
    <row r="7" spans="1:12" ht="19.5" customHeight="1">
      <c r="A7" s="247" t="s">
        <v>190</v>
      </c>
      <c r="B7" s="247"/>
      <c r="C7" s="247"/>
      <c r="D7" s="245" t="s">
        <v>107</v>
      </c>
      <c r="E7" s="245"/>
      <c r="F7" s="245"/>
      <c r="G7" s="245"/>
      <c r="H7" s="245"/>
      <c r="I7" s="245"/>
      <c r="J7" s="245"/>
      <c r="K7" s="245"/>
      <c r="L7" s="245"/>
    </row>
    <row r="8" spans="1:12" ht="19.5" customHeight="1">
      <c r="A8" s="247" t="s">
        <v>191</v>
      </c>
      <c r="B8" s="247"/>
      <c r="C8" s="247"/>
      <c r="D8" s="259" t="s">
        <v>106</v>
      </c>
      <c r="E8" s="260"/>
      <c r="F8" s="260"/>
      <c r="G8" s="260"/>
      <c r="H8" s="260"/>
      <c r="I8" s="260"/>
      <c r="J8" s="260"/>
      <c r="K8" s="260"/>
      <c r="L8" s="261"/>
    </row>
    <row r="9" spans="1:12" ht="19.5" customHeight="1">
      <c r="A9" s="247" t="s">
        <v>192</v>
      </c>
      <c r="B9" s="247"/>
      <c r="C9" s="247"/>
      <c r="D9" s="258" t="s">
        <v>41</v>
      </c>
      <c r="E9" s="258"/>
      <c r="F9" s="258"/>
      <c r="G9" s="258"/>
      <c r="H9" s="258"/>
      <c r="I9" s="258"/>
      <c r="J9" s="258"/>
      <c r="K9" s="258"/>
      <c r="L9" s="258"/>
    </row>
    <row r="10" spans="1:12" ht="19.5" customHeight="1">
      <c r="A10" s="247" t="s">
        <v>193</v>
      </c>
      <c r="B10" s="247"/>
      <c r="C10" s="247"/>
      <c r="D10" s="245" t="s">
        <v>20</v>
      </c>
      <c r="E10" s="245"/>
      <c r="F10" s="245"/>
      <c r="G10" s="245"/>
      <c r="H10" s="245"/>
      <c r="I10" s="245"/>
      <c r="J10" s="245"/>
      <c r="K10" s="245"/>
      <c r="L10" s="245"/>
    </row>
    <row r="11" spans="1:12" ht="19.5" customHeight="1">
      <c r="A11" s="247" t="s">
        <v>28</v>
      </c>
      <c r="B11" s="247"/>
      <c r="C11" s="247"/>
      <c r="D11" s="238"/>
      <c r="E11" s="239"/>
      <c r="F11" s="239"/>
      <c r="G11" s="239"/>
      <c r="H11" s="239"/>
      <c r="I11" s="239"/>
      <c r="J11" s="239"/>
      <c r="K11" s="239"/>
      <c r="L11" s="240"/>
    </row>
    <row r="12" spans="1:12" ht="19.5" customHeight="1">
      <c r="A12" s="247"/>
      <c r="B12" s="247"/>
      <c r="C12" s="247"/>
      <c r="D12" s="241"/>
      <c r="E12" s="242"/>
      <c r="F12" s="242"/>
      <c r="G12" s="242"/>
      <c r="H12" s="242"/>
      <c r="I12" s="242"/>
      <c r="J12" s="242"/>
      <c r="K12" s="242"/>
      <c r="L12" s="243"/>
    </row>
    <row r="13" spans="1:12" ht="30" customHeight="1">
      <c r="A13" s="249" t="s">
        <v>29</v>
      </c>
      <c r="B13" s="250"/>
      <c r="C13" s="250"/>
      <c r="D13" s="250"/>
      <c r="E13" s="250"/>
      <c r="F13" s="250"/>
      <c r="G13" s="250"/>
      <c r="H13" s="250"/>
      <c r="I13" s="250"/>
      <c r="J13" s="250"/>
      <c r="K13" s="250"/>
      <c r="L13" s="251"/>
    </row>
    <row r="14" spans="1:12" ht="13.5" thickBot="1">
      <c r="A14" s="252"/>
      <c r="B14" s="253"/>
      <c r="C14" s="253"/>
      <c r="D14" s="253"/>
      <c r="E14" s="253"/>
      <c r="F14" s="253"/>
      <c r="G14" s="253"/>
      <c r="H14" s="253"/>
      <c r="I14" s="253"/>
      <c r="J14" s="253"/>
      <c r="K14" s="253"/>
      <c r="L14" s="254"/>
    </row>
    <row r="15" spans="1:12" ht="24.75" customHeight="1" thickBot="1">
      <c r="A15" s="206" t="s">
        <v>42</v>
      </c>
      <c r="B15" s="206"/>
      <c r="C15" s="206"/>
      <c r="D15" s="206" t="s">
        <v>43</v>
      </c>
      <c r="E15" s="206"/>
      <c r="F15" s="206"/>
      <c r="G15" s="206"/>
      <c r="H15" s="233" t="s">
        <v>44</v>
      </c>
      <c r="I15" s="233"/>
      <c r="J15" s="233"/>
      <c r="K15" s="233"/>
      <c r="L15" s="45"/>
    </row>
    <row r="16" spans="1:12" ht="19.5" customHeight="1" thickBot="1">
      <c r="A16" s="223">
        <f>'Personal que ingresa al PVE'!J20</f>
        <v>0</v>
      </c>
      <c r="B16" s="223"/>
      <c r="C16" s="223"/>
      <c r="D16" s="223">
        <v>58</v>
      </c>
      <c r="E16" s="223"/>
      <c r="F16" s="223"/>
      <c r="G16" s="223"/>
      <c r="H16" s="232">
        <f>(A16/D16)*100</f>
        <v>0</v>
      </c>
      <c r="I16" s="232"/>
      <c r="J16" s="232"/>
      <c r="K16" s="232"/>
      <c r="L16" s="46"/>
    </row>
    <row r="17" spans="1:12" ht="12.75">
      <c r="A17" s="255"/>
      <c r="B17" s="256"/>
      <c r="C17" s="256"/>
      <c r="D17" s="256"/>
      <c r="E17" s="256"/>
      <c r="F17" s="256"/>
      <c r="G17" s="256"/>
      <c r="H17" s="256"/>
      <c r="I17" s="256"/>
      <c r="J17" s="256"/>
      <c r="K17" s="256"/>
      <c r="L17" s="257"/>
    </row>
    <row r="18" spans="1:12" ht="30" customHeight="1">
      <c r="A18" s="247" t="s">
        <v>32</v>
      </c>
      <c r="B18" s="247"/>
      <c r="C18" s="247"/>
      <c r="D18" s="247"/>
      <c r="E18" s="247"/>
      <c r="F18" s="247"/>
      <c r="G18" s="247"/>
      <c r="H18" s="247"/>
      <c r="I18" s="247"/>
      <c r="J18" s="247"/>
      <c r="K18" s="247"/>
      <c r="L18" s="247"/>
    </row>
    <row r="19" spans="1:12" ht="15.75" customHeight="1">
      <c r="A19" s="245"/>
      <c r="B19" s="245"/>
      <c r="C19" s="245"/>
      <c r="D19" s="245"/>
      <c r="E19" s="245"/>
      <c r="F19" s="245"/>
      <c r="G19" s="245"/>
      <c r="H19" s="245"/>
      <c r="I19" s="245"/>
      <c r="J19" s="245"/>
      <c r="K19" s="245"/>
      <c r="L19" s="245"/>
    </row>
    <row r="20" spans="1:12" ht="15.75" customHeight="1">
      <c r="A20" s="245"/>
      <c r="B20" s="245"/>
      <c r="C20" s="245"/>
      <c r="D20" s="245"/>
      <c r="E20" s="245"/>
      <c r="F20" s="245"/>
      <c r="G20" s="245"/>
      <c r="H20" s="245"/>
      <c r="I20" s="245"/>
      <c r="J20" s="245"/>
      <c r="K20" s="245"/>
      <c r="L20" s="245"/>
    </row>
    <row r="21" spans="1:12" ht="15.75" customHeight="1">
      <c r="A21" s="245"/>
      <c r="B21" s="245"/>
      <c r="C21" s="245"/>
      <c r="D21" s="245"/>
      <c r="E21" s="245"/>
      <c r="F21" s="245"/>
      <c r="G21" s="245"/>
      <c r="H21" s="245"/>
      <c r="I21" s="245"/>
      <c r="J21" s="245"/>
      <c r="K21" s="245"/>
      <c r="L21" s="245"/>
    </row>
    <row r="22" spans="1:12" ht="15.75" customHeight="1">
      <c r="A22" s="245"/>
      <c r="B22" s="245"/>
      <c r="C22" s="245"/>
      <c r="D22" s="245"/>
      <c r="E22" s="245"/>
      <c r="F22" s="245"/>
      <c r="G22" s="245"/>
      <c r="H22" s="245"/>
      <c r="I22" s="245"/>
      <c r="J22" s="245"/>
      <c r="K22" s="245"/>
      <c r="L22" s="245"/>
    </row>
    <row r="23" spans="1:12" ht="15.75" customHeight="1">
      <c r="A23" s="245"/>
      <c r="B23" s="245"/>
      <c r="C23" s="245"/>
      <c r="D23" s="245"/>
      <c r="E23" s="245"/>
      <c r="F23" s="245"/>
      <c r="G23" s="245"/>
      <c r="H23" s="245"/>
      <c r="I23" s="245"/>
      <c r="J23" s="245"/>
      <c r="K23" s="245"/>
      <c r="L23" s="245"/>
    </row>
    <row r="24" spans="1:12" ht="15.75" customHeight="1">
      <c r="A24" s="245"/>
      <c r="B24" s="245"/>
      <c r="C24" s="245"/>
      <c r="D24" s="245"/>
      <c r="E24" s="245"/>
      <c r="F24" s="245"/>
      <c r="G24" s="245"/>
      <c r="H24" s="245"/>
      <c r="I24" s="245"/>
      <c r="J24" s="245"/>
      <c r="K24" s="245"/>
      <c r="L24" s="245"/>
    </row>
    <row r="25" spans="1:12" ht="15.75" customHeight="1">
      <c r="A25" s="245"/>
      <c r="B25" s="245"/>
      <c r="C25" s="245"/>
      <c r="D25" s="245"/>
      <c r="E25" s="245"/>
      <c r="F25" s="245"/>
      <c r="G25" s="245"/>
      <c r="H25" s="245"/>
      <c r="I25" s="245"/>
      <c r="J25" s="245"/>
      <c r="K25" s="245"/>
      <c r="L25" s="245"/>
    </row>
    <row r="26" spans="1:12" ht="15.75" customHeight="1">
      <c r="A26" s="245"/>
      <c r="B26" s="245"/>
      <c r="C26" s="245"/>
      <c r="D26" s="245"/>
      <c r="E26" s="245"/>
      <c r="F26" s="245"/>
      <c r="G26" s="245"/>
      <c r="H26" s="245"/>
      <c r="I26" s="245"/>
      <c r="J26" s="245"/>
      <c r="K26" s="245"/>
      <c r="L26" s="245"/>
    </row>
    <row r="27" spans="1:12" ht="15.75" customHeight="1">
      <c r="A27" s="245"/>
      <c r="B27" s="245"/>
      <c r="C27" s="245"/>
      <c r="D27" s="245"/>
      <c r="E27" s="245"/>
      <c r="F27" s="245"/>
      <c r="G27" s="245"/>
      <c r="H27" s="245"/>
      <c r="I27" s="245"/>
      <c r="J27" s="245"/>
      <c r="K27" s="245"/>
      <c r="L27" s="245"/>
    </row>
    <row r="28" spans="1:12" ht="15.75" customHeight="1">
      <c r="A28" s="245"/>
      <c r="B28" s="245"/>
      <c r="C28" s="245"/>
      <c r="D28" s="245"/>
      <c r="E28" s="245"/>
      <c r="F28" s="245"/>
      <c r="G28" s="245"/>
      <c r="H28" s="245"/>
      <c r="I28" s="245"/>
      <c r="J28" s="245"/>
      <c r="K28" s="245"/>
      <c r="L28" s="245"/>
    </row>
    <row r="29" spans="1:12" ht="12.75">
      <c r="A29" s="245"/>
      <c r="B29" s="245"/>
      <c r="C29" s="245"/>
      <c r="D29" s="245"/>
      <c r="E29" s="245"/>
      <c r="F29" s="245"/>
      <c r="G29" s="245"/>
      <c r="H29" s="245"/>
      <c r="I29" s="245"/>
      <c r="J29" s="245"/>
      <c r="K29" s="245"/>
      <c r="L29" s="245"/>
    </row>
    <row r="30" spans="1:12" ht="30" customHeight="1">
      <c r="A30" s="247" t="s">
        <v>33</v>
      </c>
      <c r="B30" s="247"/>
      <c r="C30" s="247"/>
      <c r="D30" s="247"/>
      <c r="E30" s="247"/>
      <c r="F30" s="247"/>
      <c r="G30" s="247"/>
      <c r="H30" s="247"/>
      <c r="I30" s="247"/>
      <c r="J30" s="247"/>
      <c r="K30" s="247"/>
      <c r="L30" s="247"/>
    </row>
    <row r="31" spans="1:12" ht="34.5" customHeight="1">
      <c r="A31" s="248" t="s">
        <v>128</v>
      </c>
      <c r="B31" s="248"/>
      <c r="C31" s="248"/>
      <c r="D31" s="248"/>
      <c r="E31" s="248"/>
      <c r="F31" s="248"/>
      <c r="G31" s="248"/>
      <c r="H31" s="248"/>
      <c r="I31" s="248"/>
      <c r="J31" s="248"/>
      <c r="K31" s="248"/>
      <c r="L31" s="248"/>
    </row>
    <row r="32" spans="1:12" ht="30" customHeight="1">
      <c r="A32" s="247" t="s">
        <v>0</v>
      </c>
      <c r="B32" s="247"/>
      <c r="C32" s="247"/>
      <c r="D32" s="247"/>
      <c r="E32" s="247"/>
      <c r="F32" s="247"/>
      <c r="G32" s="247"/>
      <c r="H32" s="247"/>
      <c r="I32" s="247"/>
      <c r="J32" s="247"/>
      <c r="K32" s="247"/>
      <c r="L32" s="247"/>
    </row>
    <row r="33" spans="1:12" ht="30" customHeight="1">
      <c r="A33" s="247" t="s">
        <v>34</v>
      </c>
      <c r="B33" s="247"/>
      <c r="C33" s="247"/>
      <c r="D33" s="247"/>
      <c r="E33" s="247"/>
      <c r="F33" s="247" t="s">
        <v>35</v>
      </c>
      <c r="G33" s="247"/>
      <c r="H33" s="247"/>
      <c r="I33" s="247"/>
      <c r="J33" s="247"/>
      <c r="K33" s="247"/>
      <c r="L33" s="247"/>
    </row>
    <row r="34" spans="1:12" ht="24.75" customHeight="1">
      <c r="A34" s="244" t="s">
        <v>195</v>
      </c>
      <c r="B34" s="245"/>
      <c r="C34" s="245"/>
      <c r="D34" s="245"/>
      <c r="E34" s="245"/>
      <c r="F34" s="246"/>
      <c r="G34" s="246"/>
      <c r="H34" s="246"/>
      <c r="I34" s="246"/>
      <c r="J34" s="246"/>
      <c r="K34" s="246"/>
      <c r="L34" s="246"/>
    </row>
  </sheetData>
  <sheetProtection/>
  <mergeCells count="38">
    <mergeCell ref="A1:B3"/>
    <mergeCell ref="A4:L4"/>
    <mergeCell ref="A5:C5"/>
    <mergeCell ref="D5:L5"/>
    <mergeCell ref="C1:J3"/>
    <mergeCell ref="K1:L1"/>
    <mergeCell ref="K2:L2"/>
    <mergeCell ref="K3:L3"/>
    <mergeCell ref="A6:C6"/>
    <mergeCell ref="D6:L6"/>
    <mergeCell ref="A7:C7"/>
    <mergeCell ref="D7:L7"/>
    <mergeCell ref="A8:C8"/>
    <mergeCell ref="D8:L8"/>
    <mergeCell ref="A17:L17"/>
    <mergeCell ref="A15:C15"/>
    <mergeCell ref="A16:C16"/>
    <mergeCell ref="A9:C9"/>
    <mergeCell ref="D9:L9"/>
    <mergeCell ref="A10:C10"/>
    <mergeCell ref="D10:L10"/>
    <mergeCell ref="A11:C12"/>
    <mergeCell ref="A13:L13"/>
    <mergeCell ref="A14:L14"/>
    <mergeCell ref="D15:G15"/>
    <mergeCell ref="H15:K15"/>
    <mergeCell ref="D16:G16"/>
    <mergeCell ref="H16:K16"/>
    <mergeCell ref="D11:L12"/>
    <mergeCell ref="A34:E34"/>
    <mergeCell ref="F34:L34"/>
    <mergeCell ref="A18:L18"/>
    <mergeCell ref="A19:L29"/>
    <mergeCell ref="A30:L30"/>
    <mergeCell ref="A31:L31"/>
    <mergeCell ref="A32:L32"/>
    <mergeCell ref="A33:E33"/>
    <mergeCell ref="F33:L3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7"/>
  <sheetViews>
    <sheetView zoomScale="80" zoomScaleNormal="80" zoomScalePageLayoutView="0" workbookViewId="0" topLeftCell="E1">
      <selection activeCell="I1" sqref="I1:J1"/>
    </sheetView>
  </sheetViews>
  <sheetFormatPr defaultColWidth="11.421875" defaultRowHeight="12.75"/>
  <cols>
    <col min="1" max="3" width="10.7109375" style="32" customWidth="1"/>
    <col min="4" max="8" width="20.7109375" style="32" customWidth="1"/>
    <col min="9" max="10" width="19.7109375" style="32" customWidth="1"/>
    <col min="11" max="16384" width="11.421875" style="32" customWidth="1"/>
  </cols>
  <sheetData>
    <row r="1" spans="1:10" ht="24.75" customHeight="1" thickBot="1">
      <c r="A1" s="76"/>
      <c r="B1" s="77"/>
      <c r="C1" s="77"/>
      <c r="D1" s="89" t="str">
        <f>+Programa!D1</f>
        <v>PROGRAMA DE VIGILANCIA EPIDEMIOLÓGICA PVE RIESGO BIOMECÁNICO
PARA LA PREVENCIÓN DE LOS DESÓRDENES MUSCULOESQUELÉTICOS</v>
      </c>
      <c r="E1" s="90"/>
      <c r="F1" s="90"/>
      <c r="G1" s="90"/>
      <c r="H1" s="91"/>
      <c r="I1" s="85" t="str">
        <f>+Programa!I1</f>
        <v>CÓDIGO: GAF-SST.SGS01-130.PG3</v>
      </c>
      <c r="J1" s="86"/>
    </row>
    <row r="2" spans="1:10" ht="24.75" customHeight="1" thickBot="1">
      <c r="A2" s="78"/>
      <c r="B2" s="79"/>
      <c r="C2" s="79"/>
      <c r="D2" s="92"/>
      <c r="E2" s="93"/>
      <c r="F2" s="93"/>
      <c r="G2" s="93"/>
      <c r="H2" s="94"/>
      <c r="I2" s="85" t="str">
        <f>+Programa!I2</f>
        <v>VERSIÓN: 0.0</v>
      </c>
      <c r="J2" s="86"/>
    </row>
    <row r="3" spans="1:10" ht="24.75" customHeight="1" thickBot="1">
      <c r="A3" s="80"/>
      <c r="B3" s="81"/>
      <c r="C3" s="81"/>
      <c r="D3" s="95"/>
      <c r="E3" s="96"/>
      <c r="F3" s="96"/>
      <c r="G3" s="96"/>
      <c r="H3" s="97"/>
      <c r="I3" s="87" t="s">
        <v>205</v>
      </c>
      <c r="J3" s="88" t="s">
        <v>93</v>
      </c>
    </row>
    <row r="4" spans="1:10" ht="174.75" customHeight="1">
      <c r="A4" s="98" t="s">
        <v>152</v>
      </c>
      <c r="B4" s="99"/>
      <c r="C4" s="99"/>
      <c r="D4" s="99"/>
      <c r="E4" s="99"/>
      <c r="F4" s="99"/>
      <c r="G4" s="99"/>
      <c r="H4" s="99"/>
      <c r="I4" s="99"/>
      <c r="J4" s="100"/>
    </row>
    <row r="5" spans="1:10" ht="174.75" customHeight="1">
      <c r="A5" s="70"/>
      <c r="B5" s="71"/>
      <c r="C5" s="71"/>
      <c r="D5" s="71"/>
      <c r="E5" s="71"/>
      <c r="F5" s="71"/>
      <c r="G5" s="71"/>
      <c r="H5" s="71"/>
      <c r="I5" s="71"/>
      <c r="J5" s="72"/>
    </row>
    <row r="6" spans="1:10" ht="174.75" customHeight="1">
      <c r="A6" s="70"/>
      <c r="B6" s="71"/>
      <c r="C6" s="71"/>
      <c r="D6" s="71"/>
      <c r="E6" s="71"/>
      <c r="F6" s="71"/>
      <c r="G6" s="71"/>
      <c r="H6" s="71"/>
      <c r="I6" s="71"/>
      <c r="J6" s="72"/>
    </row>
    <row r="7" spans="1:10" ht="174.75" customHeight="1" thickBot="1">
      <c r="A7" s="54"/>
      <c r="B7" s="55"/>
      <c r="C7" s="55"/>
      <c r="D7" s="55"/>
      <c r="E7" s="55"/>
      <c r="F7" s="55"/>
      <c r="G7" s="55"/>
      <c r="H7" s="55"/>
      <c r="I7" s="55"/>
      <c r="J7" s="56"/>
    </row>
  </sheetData>
  <sheetProtection/>
  <mergeCells count="6">
    <mergeCell ref="A4:J7"/>
    <mergeCell ref="A1:C3"/>
    <mergeCell ref="D1:H3"/>
    <mergeCell ref="I1:J1"/>
    <mergeCell ref="I2:J2"/>
    <mergeCell ref="I3:J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N23"/>
  <sheetViews>
    <sheetView zoomScale="80" zoomScaleNormal="80" zoomScalePageLayoutView="0" workbookViewId="0" topLeftCell="H1">
      <selection activeCell="A1" sqref="A1:C3"/>
    </sheetView>
  </sheetViews>
  <sheetFormatPr defaultColWidth="11.421875" defaultRowHeight="12.75"/>
  <cols>
    <col min="1" max="3" width="10.7109375" style="11" customWidth="1"/>
    <col min="4" max="8" width="20.7109375" style="11" customWidth="1"/>
    <col min="9" max="10" width="19.7109375" style="11" customWidth="1"/>
    <col min="11" max="11" width="21.140625" style="11" customWidth="1"/>
    <col min="12" max="16384" width="11.421875" style="11" customWidth="1"/>
  </cols>
  <sheetData>
    <row r="1" spans="1:10" ht="24.75" customHeight="1" thickBot="1">
      <c r="A1" s="101"/>
      <c r="B1" s="102"/>
      <c r="C1" s="102"/>
      <c r="D1" s="115" t="str">
        <f>+Programa!D1</f>
        <v>PROGRAMA DE VIGILANCIA EPIDEMIOLÓGICA PVE RIESGO BIOMECÁNICO
PARA LA PREVENCIÓN DE LOS DESÓRDENES MUSCULOESQUELÉTICOS</v>
      </c>
      <c r="E1" s="116"/>
      <c r="F1" s="116"/>
      <c r="G1" s="116"/>
      <c r="H1" s="117"/>
      <c r="I1" s="85" t="str">
        <f>+Programa!I1</f>
        <v>CÓDIGO: GAF-SST.SGS01-130.PG3</v>
      </c>
      <c r="J1" s="86"/>
    </row>
    <row r="2" spans="1:10" ht="24.75" customHeight="1" thickBot="1">
      <c r="A2" s="103"/>
      <c r="B2" s="104"/>
      <c r="C2" s="104"/>
      <c r="D2" s="118"/>
      <c r="E2" s="119"/>
      <c r="F2" s="119"/>
      <c r="G2" s="119"/>
      <c r="H2" s="120"/>
      <c r="I2" s="85" t="str">
        <f>+Programa!I2</f>
        <v>VERSIÓN: 0.0</v>
      </c>
      <c r="J2" s="86"/>
    </row>
    <row r="3" spans="1:10" ht="24.75" customHeight="1" thickBot="1">
      <c r="A3" s="105"/>
      <c r="B3" s="106"/>
      <c r="C3" s="106"/>
      <c r="D3" s="121"/>
      <c r="E3" s="122"/>
      <c r="F3" s="122"/>
      <c r="G3" s="122"/>
      <c r="H3" s="123"/>
      <c r="I3" s="87" t="s">
        <v>204</v>
      </c>
      <c r="J3" s="88" t="s">
        <v>93</v>
      </c>
    </row>
    <row r="4" spans="1:14" s="13" customFormat="1" ht="35.25" customHeight="1" thickBot="1">
      <c r="A4" s="108" t="s">
        <v>104</v>
      </c>
      <c r="B4" s="109"/>
      <c r="C4" s="109"/>
      <c r="D4" s="109"/>
      <c r="E4" s="109"/>
      <c r="F4" s="109"/>
      <c r="G4" s="109"/>
      <c r="H4" s="109"/>
      <c r="I4" s="109"/>
      <c r="J4" s="110"/>
      <c r="K4" s="12"/>
      <c r="L4" s="12"/>
      <c r="M4" s="12"/>
      <c r="N4" s="12"/>
    </row>
    <row r="5" spans="1:13" ht="25.5" customHeight="1" thickBot="1">
      <c r="A5" s="124" t="s">
        <v>54</v>
      </c>
      <c r="B5" s="111"/>
      <c r="C5" s="111"/>
      <c r="D5" s="111" t="s">
        <v>55</v>
      </c>
      <c r="E5" s="111"/>
      <c r="F5" s="111"/>
      <c r="G5" s="111" t="s">
        <v>56</v>
      </c>
      <c r="H5" s="111"/>
      <c r="I5" s="111"/>
      <c r="J5" s="112"/>
      <c r="K5" s="16"/>
      <c r="L5" s="16"/>
      <c r="M5" s="16"/>
    </row>
    <row r="6" spans="1:13" ht="60.75" customHeight="1" thickBot="1">
      <c r="A6" s="113" t="s">
        <v>57</v>
      </c>
      <c r="B6" s="113"/>
      <c r="C6" s="113"/>
      <c r="D6" s="113" t="s">
        <v>58</v>
      </c>
      <c r="E6" s="113"/>
      <c r="F6" s="113"/>
      <c r="G6" s="107" t="s">
        <v>59</v>
      </c>
      <c r="H6" s="107"/>
      <c r="I6" s="107"/>
      <c r="J6" s="107"/>
      <c r="K6" s="14"/>
      <c r="L6" s="14"/>
      <c r="M6" s="14"/>
    </row>
    <row r="7" spans="1:13" ht="112.5" customHeight="1" thickBot="1">
      <c r="A7" s="113"/>
      <c r="B7" s="113"/>
      <c r="C7" s="113"/>
      <c r="D7" s="113" t="s">
        <v>60</v>
      </c>
      <c r="E7" s="113"/>
      <c r="F7" s="113"/>
      <c r="G7" s="107" t="s">
        <v>153</v>
      </c>
      <c r="H7" s="107"/>
      <c r="I7" s="107"/>
      <c r="J7" s="107"/>
      <c r="K7" s="14"/>
      <c r="L7" s="14"/>
      <c r="M7" s="14"/>
    </row>
    <row r="8" spans="1:13" ht="43.5" customHeight="1" thickBot="1">
      <c r="A8" s="113"/>
      <c r="B8" s="113"/>
      <c r="C8" s="113"/>
      <c r="D8" s="113" t="s">
        <v>61</v>
      </c>
      <c r="E8" s="113"/>
      <c r="F8" s="113"/>
      <c r="G8" s="107" t="s">
        <v>154</v>
      </c>
      <c r="H8" s="107"/>
      <c r="I8" s="107"/>
      <c r="J8" s="107"/>
      <c r="K8" s="14"/>
      <c r="L8" s="14"/>
      <c r="M8" s="14"/>
    </row>
    <row r="9" spans="1:13" ht="27.75" customHeight="1" thickBot="1">
      <c r="A9" s="113"/>
      <c r="B9" s="113"/>
      <c r="C9" s="113"/>
      <c r="D9" s="113" t="s">
        <v>62</v>
      </c>
      <c r="E9" s="113"/>
      <c r="F9" s="113"/>
      <c r="G9" s="107" t="s">
        <v>63</v>
      </c>
      <c r="H9" s="107"/>
      <c r="I9" s="107"/>
      <c r="J9" s="107"/>
      <c r="K9" s="15"/>
      <c r="L9" s="15"/>
      <c r="M9" s="15"/>
    </row>
    <row r="10" spans="1:13" ht="24.75" customHeight="1" thickBot="1">
      <c r="A10" s="113"/>
      <c r="B10" s="113"/>
      <c r="C10" s="113"/>
      <c r="D10" s="113" t="s">
        <v>64</v>
      </c>
      <c r="E10" s="113"/>
      <c r="F10" s="113"/>
      <c r="G10" s="107" t="s">
        <v>65</v>
      </c>
      <c r="H10" s="107"/>
      <c r="I10" s="107"/>
      <c r="J10" s="107"/>
      <c r="K10" s="15"/>
      <c r="L10" s="15"/>
      <c r="M10" s="15"/>
    </row>
    <row r="11" spans="1:13" ht="18.75" customHeight="1" thickBot="1">
      <c r="A11" s="113"/>
      <c r="B11" s="113"/>
      <c r="C11" s="113"/>
      <c r="D11" s="113" t="s">
        <v>66</v>
      </c>
      <c r="E11" s="113"/>
      <c r="F11" s="113"/>
      <c r="G11" s="107" t="s">
        <v>67</v>
      </c>
      <c r="H11" s="107"/>
      <c r="I11" s="107"/>
      <c r="J11" s="107"/>
      <c r="K11" s="15"/>
      <c r="L11" s="15"/>
      <c r="M11" s="15"/>
    </row>
    <row r="12" spans="1:13" ht="29.25" customHeight="1" thickBot="1">
      <c r="A12" s="113" t="s">
        <v>155</v>
      </c>
      <c r="B12" s="113"/>
      <c r="C12" s="113"/>
      <c r="D12" s="113" t="s">
        <v>68</v>
      </c>
      <c r="E12" s="113"/>
      <c r="F12" s="113"/>
      <c r="G12" s="107" t="s">
        <v>69</v>
      </c>
      <c r="H12" s="107"/>
      <c r="I12" s="107"/>
      <c r="J12" s="107"/>
      <c r="K12" s="15"/>
      <c r="L12" s="15"/>
      <c r="M12" s="15"/>
    </row>
    <row r="13" spans="1:13" ht="70.5" customHeight="1" thickBot="1">
      <c r="A13" s="113" t="s">
        <v>158</v>
      </c>
      <c r="B13" s="113"/>
      <c r="C13" s="113"/>
      <c r="D13" s="113" t="s">
        <v>71</v>
      </c>
      <c r="E13" s="113"/>
      <c r="F13" s="113"/>
      <c r="G13" s="107" t="s">
        <v>159</v>
      </c>
      <c r="H13" s="107"/>
      <c r="I13" s="107"/>
      <c r="J13" s="107"/>
      <c r="K13" s="14"/>
      <c r="L13" s="14"/>
      <c r="M13" s="14"/>
    </row>
    <row r="14" spans="1:13" ht="45.75" customHeight="1" thickBot="1">
      <c r="A14" s="114" t="s">
        <v>156</v>
      </c>
      <c r="B14" s="114"/>
      <c r="C14" s="114"/>
      <c r="D14" s="113" t="s">
        <v>157</v>
      </c>
      <c r="E14" s="113"/>
      <c r="F14" s="113"/>
      <c r="G14" s="107" t="s">
        <v>70</v>
      </c>
      <c r="H14" s="107"/>
      <c r="I14" s="107"/>
      <c r="J14" s="107"/>
      <c r="K14" s="14"/>
      <c r="L14" s="14"/>
      <c r="M14" s="14"/>
    </row>
    <row r="15" spans="1:13" ht="69" customHeight="1" thickBot="1">
      <c r="A15" s="114" t="s">
        <v>162</v>
      </c>
      <c r="B15" s="114"/>
      <c r="C15" s="114"/>
      <c r="D15" s="113" t="s">
        <v>74</v>
      </c>
      <c r="E15" s="113"/>
      <c r="F15" s="113"/>
      <c r="G15" s="107" t="s">
        <v>75</v>
      </c>
      <c r="H15" s="107"/>
      <c r="I15" s="107"/>
      <c r="J15" s="107"/>
      <c r="K15" s="14"/>
      <c r="L15" s="14"/>
      <c r="M15" s="14"/>
    </row>
    <row r="16" spans="1:13" ht="40.5" customHeight="1" thickBot="1">
      <c r="A16" s="113" t="s">
        <v>76</v>
      </c>
      <c r="B16" s="113"/>
      <c r="C16" s="113"/>
      <c r="D16" s="113" t="s">
        <v>77</v>
      </c>
      <c r="E16" s="113"/>
      <c r="F16" s="113"/>
      <c r="G16" s="107" t="s">
        <v>163</v>
      </c>
      <c r="H16" s="107"/>
      <c r="I16" s="107"/>
      <c r="J16" s="107"/>
      <c r="K16" s="14"/>
      <c r="L16" s="14"/>
      <c r="M16" s="14"/>
    </row>
    <row r="17" spans="1:13" ht="42.75" customHeight="1" thickBot="1">
      <c r="A17" s="113"/>
      <c r="B17" s="113"/>
      <c r="C17" s="113"/>
      <c r="D17" s="113" t="s">
        <v>80</v>
      </c>
      <c r="E17" s="113"/>
      <c r="F17" s="113"/>
      <c r="G17" s="107" t="s">
        <v>78</v>
      </c>
      <c r="H17" s="107"/>
      <c r="I17" s="107"/>
      <c r="J17" s="107"/>
      <c r="K17" s="14"/>
      <c r="L17" s="14"/>
      <c r="M17" s="14"/>
    </row>
    <row r="18" spans="1:13" ht="55.5" customHeight="1" thickBot="1">
      <c r="A18" s="113"/>
      <c r="B18" s="113"/>
      <c r="C18" s="113"/>
      <c r="D18" s="113" t="s">
        <v>81</v>
      </c>
      <c r="E18" s="113"/>
      <c r="F18" s="113"/>
      <c r="G18" s="107" t="s">
        <v>79</v>
      </c>
      <c r="H18" s="107"/>
      <c r="I18" s="107"/>
      <c r="J18" s="107"/>
      <c r="K18" s="14"/>
      <c r="L18" s="14"/>
      <c r="M18" s="14"/>
    </row>
    <row r="19" spans="1:13" ht="45.75" customHeight="1" thickBot="1">
      <c r="A19" s="114" t="s">
        <v>164</v>
      </c>
      <c r="B19" s="114"/>
      <c r="C19" s="114"/>
      <c r="D19" s="113"/>
      <c r="E19" s="113"/>
      <c r="F19" s="113"/>
      <c r="G19" s="107" t="s">
        <v>165</v>
      </c>
      <c r="H19" s="107"/>
      <c r="I19" s="107"/>
      <c r="J19" s="107"/>
      <c r="K19" s="14"/>
      <c r="L19" s="14"/>
      <c r="M19" s="14"/>
    </row>
    <row r="20" spans="1:13" ht="192.75" customHeight="1" thickBot="1">
      <c r="A20" s="114" t="s">
        <v>166</v>
      </c>
      <c r="B20" s="114"/>
      <c r="C20" s="114"/>
      <c r="D20" s="113" t="s">
        <v>82</v>
      </c>
      <c r="E20" s="113"/>
      <c r="F20" s="113"/>
      <c r="G20" s="107" t="s">
        <v>167</v>
      </c>
      <c r="H20" s="107"/>
      <c r="I20" s="107"/>
      <c r="J20" s="107"/>
      <c r="K20" s="14"/>
      <c r="L20" s="14"/>
      <c r="M20" s="14"/>
    </row>
    <row r="21" spans="1:13" ht="97.5" customHeight="1" thickBot="1">
      <c r="A21" s="114"/>
      <c r="B21" s="114"/>
      <c r="C21" s="114"/>
      <c r="D21" s="113" t="s">
        <v>83</v>
      </c>
      <c r="E21" s="113"/>
      <c r="F21" s="113"/>
      <c r="G21" s="107" t="s">
        <v>84</v>
      </c>
      <c r="H21" s="107"/>
      <c r="I21" s="107"/>
      <c r="J21" s="107"/>
      <c r="K21" s="14"/>
      <c r="L21" s="14"/>
      <c r="M21" s="14"/>
    </row>
    <row r="22" spans="1:13" ht="36.75" customHeight="1" thickBot="1">
      <c r="A22" s="113" t="s">
        <v>73</v>
      </c>
      <c r="B22" s="113"/>
      <c r="C22" s="113"/>
      <c r="D22" s="113"/>
      <c r="E22" s="113"/>
      <c r="F22" s="113"/>
      <c r="G22" s="107" t="s">
        <v>161</v>
      </c>
      <c r="H22" s="107"/>
      <c r="I22" s="107"/>
      <c r="J22" s="107"/>
      <c r="K22" s="14"/>
      <c r="L22" s="14"/>
      <c r="M22" s="14"/>
    </row>
    <row r="23" spans="1:13" ht="95.25" customHeight="1" thickBot="1">
      <c r="A23" s="113" t="s">
        <v>72</v>
      </c>
      <c r="B23" s="113"/>
      <c r="C23" s="113"/>
      <c r="D23" s="113"/>
      <c r="E23" s="113"/>
      <c r="F23" s="113"/>
      <c r="G23" s="107" t="s">
        <v>160</v>
      </c>
      <c r="H23" s="107"/>
      <c r="I23" s="107"/>
      <c r="J23" s="107"/>
      <c r="K23" s="14"/>
      <c r="L23" s="14"/>
      <c r="M23" s="14"/>
    </row>
  </sheetData>
  <sheetProtection/>
  <mergeCells count="55">
    <mergeCell ref="D1:H3"/>
    <mergeCell ref="I1:J1"/>
    <mergeCell ref="I2:J2"/>
    <mergeCell ref="I3:J3"/>
    <mergeCell ref="A6:C11"/>
    <mergeCell ref="G12:J12"/>
    <mergeCell ref="A5:C5"/>
    <mergeCell ref="D5:F5"/>
    <mergeCell ref="D7:F7"/>
    <mergeCell ref="D8:F8"/>
    <mergeCell ref="A14:C14"/>
    <mergeCell ref="D14:F14"/>
    <mergeCell ref="A15:C15"/>
    <mergeCell ref="D15:F15"/>
    <mergeCell ref="A12:C12"/>
    <mergeCell ref="A13:C13"/>
    <mergeCell ref="A23:C23"/>
    <mergeCell ref="G14:J14"/>
    <mergeCell ref="G15:J15"/>
    <mergeCell ref="A22:C22"/>
    <mergeCell ref="D22:F22"/>
    <mergeCell ref="G22:J22"/>
    <mergeCell ref="A16:C18"/>
    <mergeCell ref="D16:F16"/>
    <mergeCell ref="G16:J16"/>
    <mergeCell ref="D17:F17"/>
    <mergeCell ref="D6:F6"/>
    <mergeCell ref="D10:F10"/>
    <mergeCell ref="D11:F11"/>
    <mergeCell ref="D12:F12"/>
    <mergeCell ref="D20:F20"/>
    <mergeCell ref="D21:F21"/>
    <mergeCell ref="D18:F18"/>
    <mergeCell ref="D19:F19"/>
    <mergeCell ref="D9:F9"/>
    <mergeCell ref="G10:J10"/>
    <mergeCell ref="G11:J11"/>
    <mergeCell ref="G13:J13"/>
    <mergeCell ref="A20:C21"/>
    <mergeCell ref="G20:J20"/>
    <mergeCell ref="G21:J21"/>
    <mergeCell ref="G17:J17"/>
    <mergeCell ref="G18:J18"/>
    <mergeCell ref="A19:C19"/>
    <mergeCell ref="G19:J19"/>
    <mergeCell ref="A1:C3"/>
    <mergeCell ref="G23:J23"/>
    <mergeCell ref="A4:J4"/>
    <mergeCell ref="G5:J5"/>
    <mergeCell ref="G6:J6"/>
    <mergeCell ref="G7:J7"/>
    <mergeCell ref="G8:J8"/>
    <mergeCell ref="D13:F13"/>
    <mergeCell ref="D23:F23"/>
    <mergeCell ref="G9:J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7"/>
  <sheetViews>
    <sheetView zoomScale="80" zoomScaleNormal="80" zoomScalePageLayoutView="0" workbookViewId="0" topLeftCell="E1">
      <selection activeCell="A12" sqref="A12"/>
    </sheetView>
  </sheetViews>
  <sheetFormatPr defaultColWidth="11.421875" defaultRowHeight="12.75"/>
  <cols>
    <col min="1" max="3" width="10.7109375" style="11" customWidth="1"/>
    <col min="4" max="8" width="20.7109375" style="11" customWidth="1"/>
    <col min="9" max="10" width="19.7109375" style="11" customWidth="1"/>
    <col min="11" max="16384" width="11.421875" style="11" customWidth="1"/>
  </cols>
  <sheetData>
    <row r="1" spans="1:10" ht="24.75" customHeight="1" thickBot="1">
      <c r="A1" s="101"/>
      <c r="B1" s="102"/>
      <c r="C1" s="102"/>
      <c r="D1" s="115" t="str">
        <f>+Programa!D1</f>
        <v>PROGRAMA DE VIGILANCIA EPIDEMIOLÓGICA PVE RIESGO BIOMECÁNICO
PARA LA PREVENCIÓN DE LOS DESÓRDENES MUSCULOESQUELÉTICOS</v>
      </c>
      <c r="E1" s="116"/>
      <c r="F1" s="116"/>
      <c r="G1" s="116"/>
      <c r="H1" s="117"/>
      <c r="I1" s="131" t="str">
        <f>+Programa!I1</f>
        <v>CÓDIGO: GAF-SST.SGS01-130.PG3</v>
      </c>
      <c r="J1" s="132"/>
    </row>
    <row r="2" spans="1:10" ht="24.75" customHeight="1" thickBot="1">
      <c r="A2" s="103"/>
      <c r="B2" s="104"/>
      <c r="C2" s="104"/>
      <c r="D2" s="118"/>
      <c r="E2" s="119"/>
      <c r="F2" s="119"/>
      <c r="G2" s="119"/>
      <c r="H2" s="120"/>
      <c r="I2" s="131" t="str">
        <f>+Programa!I2</f>
        <v>VERSIÓN: 0.0</v>
      </c>
      <c r="J2" s="132"/>
    </row>
    <row r="3" spans="1:10" ht="24.75" customHeight="1" thickBot="1">
      <c r="A3" s="105"/>
      <c r="B3" s="106"/>
      <c r="C3" s="106"/>
      <c r="D3" s="121"/>
      <c r="E3" s="122"/>
      <c r="F3" s="122"/>
      <c r="G3" s="122"/>
      <c r="H3" s="123"/>
      <c r="I3" s="136" t="s">
        <v>203</v>
      </c>
      <c r="J3" s="137" t="s">
        <v>93</v>
      </c>
    </row>
    <row r="4" spans="1:10" ht="30" customHeight="1" thickBot="1">
      <c r="A4" s="128" t="s">
        <v>53</v>
      </c>
      <c r="B4" s="129"/>
      <c r="C4" s="129"/>
      <c r="D4" s="129"/>
      <c r="E4" s="129"/>
      <c r="F4" s="129"/>
      <c r="G4" s="129"/>
      <c r="H4" s="129"/>
      <c r="I4" s="129"/>
      <c r="J4" s="130"/>
    </row>
    <row r="5" spans="1:10" ht="198.75" customHeight="1" thickBot="1">
      <c r="A5" s="125" t="s">
        <v>168</v>
      </c>
      <c r="B5" s="126"/>
      <c r="C5" s="126"/>
      <c r="D5" s="126"/>
      <c r="E5" s="126"/>
      <c r="F5" s="126"/>
      <c r="G5" s="126"/>
      <c r="H5" s="126"/>
      <c r="I5" s="126"/>
      <c r="J5" s="127"/>
    </row>
    <row r="6" spans="1:10" ht="303" customHeight="1" thickBot="1">
      <c r="A6" s="133" t="s">
        <v>169</v>
      </c>
      <c r="B6" s="134"/>
      <c r="C6" s="134"/>
      <c r="D6" s="134"/>
      <c r="E6" s="134"/>
      <c r="F6" s="134"/>
      <c r="G6" s="134"/>
      <c r="H6" s="134"/>
      <c r="I6" s="134"/>
      <c r="J6" s="135"/>
    </row>
    <row r="7" spans="1:10" ht="113.25" customHeight="1" thickBot="1">
      <c r="A7" s="125" t="s">
        <v>170</v>
      </c>
      <c r="B7" s="126"/>
      <c r="C7" s="126"/>
      <c r="D7" s="126"/>
      <c r="E7" s="126"/>
      <c r="F7" s="126"/>
      <c r="G7" s="126"/>
      <c r="H7" s="126"/>
      <c r="I7" s="126"/>
      <c r="J7" s="127"/>
    </row>
  </sheetData>
  <sheetProtection/>
  <mergeCells count="9">
    <mergeCell ref="A7:J7"/>
    <mergeCell ref="A1:C3"/>
    <mergeCell ref="A4:J4"/>
    <mergeCell ref="D1:H3"/>
    <mergeCell ref="I1:J1"/>
    <mergeCell ref="I2:J2"/>
    <mergeCell ref="A5:J5"/>
    <mergeCell ref="A6:J6"/>
    <mergeCell ref="I3:J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BC33"/>
  <sheetViews>
    <sheetView showGridLines="0" zoomScale="80" zoomScaleNormal="80" zoomScaleSheetLayoutView="70" zoomScalePageLayoutView="0" workbookViewId="0" topLeftCell="AC1">
      <pane ySplit="8" topLeftCell="A9" activePane="bottomLeft" state="frozen"/>
      <selection pane="topLeft" activeCell="B1" sqref="B1"/>
      <selection pane="bottomLeft" activeCell="AV11" sqref="AV11"/>
    </sheetView>
  </sheetViews>
  <sheetFormatPr defaultColWidth="11.421875" defaultRowHeight="12.75"/>
  <cols>
    <col min="1" max="1" width="15.7109375" style="1" customWidth="1"/>
    <col min="2" max="2" width="12.7109375" style="1" customWidth="1"/>
    <col min="3" max="3" width="25.7109375" style="1" customWidth="1"/>
    <col min="4" max="5" width="9.7109375" style="1" customWidth="1"/>
    <col min="6" max="6" width="8.7109375" style="17" customWidth="1"/>
    <col min="7" max="54" width="4.7109375" style="7" customWidth="1"/>
    <col min="55" max="55" width="9.421875" style="1" customWidth="1"/>
    <col min="56" max="16384" width="11.421875" style="1" customWidth="1"/>
  </cols>
  <sheetData>
    <row r="1" spans="1:54" ht="24.75" customHeight="1" thickBot="1">
      <c r="A1" s="161"/>
      <c r="B1" s="161"/>
      <c r="C1" s="161"/>
      <c r="D1" s="161"/>
      <c r="E1" s="115" t="str">
        <f>+Programa!D1</f>
        <v>PROGRAMA DE VIGILANCIA EPIDEMIOLÓGICA PVE RIESGO BIOMECÁNICO
PARA LA PREVENCIÓN DE LOS DESÓRDENES MUSCULOESQUELÉTICOS</v>
      </c>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7"/>
      <c r="AT1" s="163" t="str">
        <f>+Programa!I1</f>
        <v>CÓDIGO: GAF-SST.SGS01-130.PG3</v>
      </c>
      <c r="AU1" s="164"/>
      <c r="AV1" s="164"/>
      <c r="AW1" s="164"/>
      <c r="AX1" s="164"/>
      <c r="AY1" s="164"/>
      <c r="AZ1" s="164"/>
      <c r="BA1" s="164"/>
      <c r="BB1" s="165"/>
    </row>
    <row r="2" spans="1:54" ht="24.75" customHeight="1" thickBot="1">
      <c r="A2" s="161"/>
      <c r="B2" s="161"/>
      <c r="C2" s="161"/>
      <c r="D2" s="161"/>
      <c r="E2" s="118"/>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20"/>
      <c r="AT2" s="163" t="str">
        <f>+Programa!I2</f>
        <v>VERSIÓN: 0.0</v>
      </c>
      <c r="AU2" s="164"/>
      <c r="AV2" s="164"/>
      <c r="AW2" s="164"/>
      <c r="AX2" s="164"/>
      <c r="AY2" s="164"/>
      <c r="AZ2" s="164"/>
      <c r="BA2" s="164"/>
      <c r="BB2" s="165"/>
    </row>
    <row r="3" spans="1:54" ht="24.75" customHeight="1" thickBot="1">
      <c r="A3" s="161"/>
      <c r="B3" s="161"/>
      <c r="C3" s="161"/>
      <c r="D3" s="161"/>
      <c r="E3" s="121"/>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3"/>
      <c r="AT3" s="166" t="s">
        <v>202</v>
      </c>
      <c r="AU3" s="167"/>
      <c r="AV3" s="167"/>
      <c r="AW3" s="167"/>
      <c r="AX3" s="167"/>
      <c r="AY3" s="167"/>
      <c r="AZ3" s="167"/>
      <c r="BA3" s="167"/>
      <c r="BB3" s="168"/>
    </row>
    <row r="4" spans="1:54" s="2" customFormat="1" ht="30" customHeight="1" thickBot="1">
      <c r="A4" s="162" t="s">
        <v>16</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row>
    <row r="5" spans="1:54" s="2" customFormat="1" ht="30" customHeight="1" thickBot="1">
      <c r="A5" s="144" t="s">
        <v>208</v>
      </c>
      <c r="B5" s="145"/>
      <c r="C5" s="145"/>
      <c r="D5" s="145"/>
      <c r="E5" s="146"/>
      <c r="F5" s="18"/>
      <c r="G5" s="144" t="s">
        <v>209</v>
      </c>
      <c r="H5" s="145"/>
      <c r="I5" s="145"/>
      <c r="J5" s="145"/>
      <c r="K5" s="145"/>
      <c r="L5" s="145"/>
      <c r="M5" s="145"/>
      <c r="N5" s="145"/>
      <c r="O5" s="145"/>
      <c r="P5" s="145"/>
      <c r="Q5" s="145"/>
      <c r="R5" s="145"/>
      <c r="S5" s="145"/>
      <c r="T5" s="145"/>
      <c r="U5" s="146"/>
      <c r="V5" s="142"/>
      <c r="W5" s="143"/>
      <c r="X5" s="144" t="s">
        <v>210</v>
      </c>
      <c r="Y5" s="145"/>
      <c r="Z5" s="145"/>
      <c r="AA5" s="145"/>
      <c r="AB5" s="145"/>
      <c r="AC5" s="145"/>
      <c r="AD5" s="145"/>
      <c r="AE5" s="145"/>
      <c r="AF5" s="145"/>
      <c r="AG5" s="145"/>
      <c r="AH5" s="145"/>
      <c r="AI5" s="145"/>
      <c r="AJ5" s="145"/>
      <c r="AK5" s="146"/>
      <c r="AL5" s="154"/>
      <c r="AM5" s="155"/>
      <c r="AN5" s="144" t="s">
        <v>211</v>
      </c>
      <c r="AO5" s="145"/>
      <c r="AP5" s="145"/>
      <c r="AQ5" s="145"/>
      <c r="AR5" s="145"/>
      <c r="AS5" s="145"/>
      <c r="AT5" s="145"/>
      <c r="AU5" s="145"/>
      <c r="AV5" s="145"/>
      <c r="AW5" s="145"/>
      <c r="AX5" s="145"/>
      <c r="AY5" s="145"/>
      <c r="AZ5" s="146"/>
      <c r="BA5" s="169"/>
      <c r="BB5" s="170"/>
    </row>
    <row r="6" spans="1:54" ht="30" customHeight="1" thickBot="1">
      <c r="A6" s="153"/>
      <c r="B6" s="151" t="s">
        <v>218</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row>
    <row r="7" spans="1:54" ht="24.75" customHeight="1" thickBot="1">
      <c r="A7" s="153"/>
      <c r="B7" s="151" t="s">
        <v>15</v>
      </c>
      <c r="C7" s="151"/>
      <c r="D7" s="151"/>
      <c r="E7" s="157" t="s">
        <v>17</v>
      </c>
      <c r="F7" s="158"/>
      <c r="G7" s="147" t="s">
        <v>12</v>
      </c>
      <c r="H7" s="148"/>
      <c r="I7" s="148"/>
      <c r="J7" s="149"/>
      <c r="K7" s="147" t="s">
        <v>11</v>
      </c>
      <c r="L7" s="148"/>
      <c r="M7" s="148"/>
      <c r="N7" s="149"/>
      <c r="O7" s="147" t="s">
        <v>10</v>
      </c>
      <c r="P7" s="148"/>
      <c r="Q7" s="148"/>
      <c r="R7" s="149"/>
      <c r="S7" s="147" t="s">
        <v>9</v>
      </c>
      <c r="T7" s="148"/>
      <c r="U7" s="148"/>
      <c r="V7" s="149"/>
      <c r="W7" s="147" t="s">
        <v>8</v>
      </c>
      <c r="X7" s="148"/>
      <c r="Y7" s="148"/>
      <c r="Z7" s="149"/>
      <c r="AA7" s="147" t="s">
        <v>7</v>
      </c>
      <c r="AB7" s="148"/>
      <c r="AC7" s="148"/>
      <c r="AD7" s="149"/>
      <c r="AE7" s="147" t="s">
        <v>6</v>
      </c>
      <c r="AF7" s="148"/>
      <c r="AG7" s="148"/>
      <c r="AH7" s="149"/>
      <c r="AI7" s="147" t="s">
        <v>5</v>
      </c>
      <c r="AJ7" s="148"/>
      <c r="AK7" s="148"/>
      <c r="AL7" s="149"/>
      <c r="AM7" s="147" t="s">
        <v>4</v>
      </c>
      <c r="AN7" s="148"/>
      <c r="AO7" s="148"/>
      <c r="AP7" s="149"/>
      <c r="AQ7" s="147" t="s">
        <v>3</v>
      </c>
      <c r="AR7" s="148"/>
      <c r="AS7" s="148"/>
      <c r="AT7" s="149"/>
      <c r="AU7" s="147" t="s">
        <v>2</v>
      </c>
      <c r="AV7" s="148"/>
      <c r="AW7" s="148"/>
      <c r="AX7" s="149"/>
      <c r="AY7" s="156" t="s">
        <v>1</v>
      </c>
      <c r="AZ7" s="156"/>
      <c r="BA7" s="156"/>
      <c r="BB7" s="156"/>
    </row>
    <row r="8" spans="1:54" ht="24.75" customHeight="1" thickBot="1">
      <c r="A8" s="153"/>
      <c r="B8" s="151"/>
      <c r="C8" s="151"/>
      <c r="D8" s="151"/>
      <c r="E8" s="159"/>
      <c r="F8" s="160"/>
      <c r="G8" s="19" t="s">
        <v>14</v>
      </c>
      <c r="H8" s="20" t="s">
        <v>13</v>
      </c>
      <c r="I8" s="21" t="s">
        <v>171</v>
      </c>
      <c r="J8" s="22" t="s">
        <v>172</v>
      </c>
      <c r="K8" s="19" t="s">
        <v>14</v>
      </c>
      <c r="L8" s="20" t="s">
        <v>13</v>
      </c>
      <c r="M8" s="21" t="s">
        <v>171</v>
      </c>
      <c r="N8" s="22" t="s">
        <v>172</v>
      </c>
      <c r="O8" s="19" t="s">
        <v>14</v>
      </c>
      <c r="P8" s="20" t="s">
        <v>13</v>
      </c>
      <c r="Q8" s="21" t="s">
        <v>171</v>
      </c>
      <c r="R8" s="22" t="s">
        <v>172</v>
      </c>
      <c r="S8" s="19" t="s">
        <v>14</v>
      </c>
      <c r="T8" s="20" t="s">
        <v>13</v>
      </c>
      <c r="U8" s="21" t="s">
        <v>171</v>
      </c>
      <c r="V8" s="22" t="s">
        <v>172</v>
      </c>
      <c r="W8" s="19" t="s">
        <v>14</v>
      </c>
      <c r="X8" s="20" t="s">
        <v>13</v>
      </c>
      <c r="Y8" s="21" t="s">
        <v>171</v>
      </c>
      <c r="Z8" s="22" t="s">
        <v>172</v>
      </c>
      <c r="AA8" s="19" t="s">
        <v>14</v>
      </c>
      <c r="AB8" s="20" t="s">
        <v>13</v>
      </c>
      <c r="AC8" s="21" t="s">
        <v>171</v>
      </c>
      <c r="AD8" s="22" t="s">
        <v>172</v>
      </c>
      <c r="AE8" s="19" t="s">
        <v>14</v>
      </c>
      <c r="AF8" s="20" t="s">
        <v>13</v>
      </c>
      <c r="AG8" s="21" t="s">
        <v>171</v>
      </c>
      <c r="AH8" s="22" t="s">
        <v>172</v>
      </c>
      <c r="AI8" s="19" t="s">
        <v>14</v>
      </c>
      <c r="AJ8" s="20" t="s">
        <v>13</v>
      </c>
      <c r="AK8" s="21" t="s">
        <v>171</v>
      </c>
      <c r="AL8" s="22" t="s">
        <v>172</v>
      </c>
      <c r="AM8" s="19" t="s">
        <v>14</v>
      </c>
      <c r="AN8" s="20" t="s">
        <v>13</v>
      </c>
      <c r="AO8" s="21" t="s">
        <v>171</v>
      </c>
      <c r="AP8" s="22" t="s">
        <v>172</v>
      </c>
      <c r="AQ8" s="19" t="s">
        <v>14</v>
      </c>
      <c r="AR8" s="20" t="s">
        <v>13</v>
      </c>
      <c r="AS8" s="21" t="s">
        <v>171</v>
      </c>
      <c r="AT8" s="22" t="s">
        <v>172</v>
      </c>
      <c r="AU8" s="19" t="s">
        <v>14</v>
      </c>
      <c r="AV8" s="20" t="s">
        <v>13</v>
      </c>
      <c r="AW8" s="21" t="s">
        <v>171</v>
      </c>
      <c r="AX8" s="22" t="s">
        <v>172</v>
      </c>
      <c r="AY8" s="19" t="s">
        <v>14</v>
      </c>
      <c r="AZ8" s="20" t="s">
        <v>13</v>
      </c>
      <c r="BA8" s="21" t="s">
        <v>171</v>
      </c>
      <c r="BB8" s="22" t="s">
        <v>172</v>
      </c>
    </row>
    <row r="9" spans="1:55" ht="58.5" customHeight="1" thickBot="1">
      <c r="A9" s="152" t="s">
        <v>49</v>
      </c>
      <c r="B9" s="150" t="s">
        <v>19</v>
      </c>
      <c r="C9" s="150"/>
      <c r="D9" s="150"/>
      <c r="E9" s="138" t="s">
        <v>179</v>
      </c>
      <c r="F9" s="138"/>
      <c r="G9" s="27"/>
      <c r="H9" s="27"/>
      <c r="I9" s="27"/>
      <c r="J9" s="27"/>
      <c r="K9" s="27"/>
      <c r="L9" s="27"/>
      <c r="M9" s="27"/>
      <c r="N9" s="27"/>
      <c r="O9" s="27"/>
      <c r="P9" s="27"/>
      <c r="Q9" s="27"/>
      <c r="R9" s="27"/>
      <c r="S9" s="27"/>
      <c r="T9" s="27"/>
      <c r="U9" s="27"/>
      <c r="V9" s="27"/>
      <c r="W9" s="27">
        <v>1</v>
      </c>
      <c r="X9" s="27">
        <v>1</v>
      </c>
      <c r="Y9" s="27"/>
      <c r="Z9" s="27"/>
      <c r="AA9" s="27"/>
      <c r="AB9" s="27"/>
      <c r="AC9" s="27"/>
      <c r="AD9" s="27"/>
      <c r="AE9" s="28"/>
      <c r="AF9" s="28"/>
      <c r="AG9" s="28"/>
      <c r="AH9" s="28"/>
      <c r="AI9" s="28"/>
      <c r="AJ9" s="28"/>
      <c r="AK9" s="28"/>
      <c r="AL9" s="28"/>
      <c r="AM9" s="28"/>
      <c r="AN9" s="28"/>
      <c r="AO9" s="28"/>
      <c r="AP9" s="28"/>
      <c r="AQ9" s="28"/>
      <c r="AR9" s="28"/>
      <c r="AS9" s="28"/>
      <c r="AT9" s="28"/>
      <c r="AU9" s="28"/>
      <c r="AV9" s="28"/>
      <c r="AW9" s="28"/>
      <c r="AX9" s="28"/>
      <c r="AY9" s="28"/>
      <c r="AZ9" s="28"/>
      <c r="BA9" s="28"/>
      <c r="BB9" s="28"/>
      <c r="BC9" s="2"/>
    </row>
    <row r="10" spans="1:55" ht="58.5" customHeight="1" thickBot="1">
      <c r="A10" s="152"/>
      <c r="B10" s="150" t="s">
        <v>24</v>
      </c>
      <c r="C10" s="150"/>
      <c r="D10" s="150"/>
      <c r="E10" s="138" t="s">
        <v>179</v>
      </c>
      <c r="F10" s="138"/>
      <c r="G10" s="27"/>
      <c r="H10" s="27"/>
      <c r="I10" s="27"/>
      <c r="J10" s="27"/>
      <c r="K10" s="27"/>
      <c r="L10" s="27"/>
      <c r="M10" s="27"/>
      <c r="N10" s="27"/>
      <c r="O10" s="27"/>
      <c r="P10" s="27"/>
      <c r="Q10" s="27"/>
      <c r="R10" s="27"/>
      <c r="S10" s="27"/>
      <c r="T10" s="27"/>
      <c r="U10" s="27"/>
      <c r="V10" s="27"/>
      <c r="W10" s="27">
        <v>1</v>
      </c>
      <c r="X10" s="27">
        <v>1</v>
      </c>
      <c r="Y10" s="27"/>
      <c r="Z10" s="27"/>
      <c r="AA10" s="27"/>
      <c r="AB10" s="27"/>
      <c r="AC10" s="27"/>
      <c r="AD10" s="27"/>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
    </row>
    <row r="11" spans="1:55" ht="58.5" customHeight="1" thickBot="1">
      <c r="A11" s="152"/>
      <c r="B11" s="150" t="s">
        <v>86</v>
      </c>
      <c r="C11" s="150"/>
      <c r="D11" s="150"/>
      <c r="E11" s="138" t="s">
        <v>179</v>
      </c>
      <c r="F11" s="138"/>
      <c r="G11" s="27"/>
      <c r="H11" s="27"/>
      <c r="I11" s="27"/>
      <c r="J11" s="27"/>
      <c r="K11" s="27"/>
      <c r="L11" s="27"/>
      <c r="M11" s="27"/>
      <c r="N11" s="27"/>
      <c r="O11" s="27"/>
      <c r="P11" s="27"/>
      <c r="Q11" s="27"/>
      <c r="R11" s="27"/>
      <c r="S11" s="27"/>
      <c r="T11" s="27"/>
      <c r="U11" s="27"/>
      <c r="V11" s="27"/>
      <c r="W11" s="27">
        <v>1</v>
      </c>
      <c r="X11" s="27">
        <v>1</v>
      </c>
      <c r="Y11" s="27"/>
      <c r="Z11" s="27"/>
      <c r="AA11" s="27"/>
      <c r="AB11" s="27"/>
      <c r="AC11" s="27"/>
      <c r="AD11" s="27"/>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
    </row>
    <row r="12" spans="1:55" ht="58.5" customHeight="1" thickBot="1">
      <c r="A12" s="152" t="s">
        <v>52</v>
      </c>
      <c r="B12" s="150" t="s">
        <v>213</v>
      </c>
      <c r="C12" s="150"/>
      <c r="D12" s="150"/>
      <c r="E12" s="138" t="s">
        <v>178</v>
      </c>
      <c r="F12" s="13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v>1</v>
      </c>
      <c r="AN12" s="28">
        <v>1</v>
      </c>
      <c r="AO12" s="28"/>
      <c r="AP12" s="28"/>
      <c r="AQ12" s="28"/>
      <c r="AR12" s="28"/>
      <c r="AS12" s="28"/>
      <c r="AT12" s="28"/>
      <c r="AU12" s="28"/>
      <c r="AV12" s="28"/>
      <c r="AW12" s="28"/>
      <c r="AX12" s="28"/>
      <c r="AY12" s="28"/>
      <c r="AZ12" s="28"/>
      <c r="BA12" s="28"/>
      <c r="BB12" s="28"/>
      <c r="BC12" s="2"/>
    </row>
    <row r="13" spans="1:55" ht="58.5" customHeight="1" thickBot="1">
      <c r="A13" s="152"/>
      <c r="B13" s="150" t="s">
        <v>91</v>
      </c>
      <c r="C13" s="150"/>
      <c r="D13" s="150"/>
      <c r="E13" s="138" t="s">
        <v>180</v>
      </c>
      <c r="F13" s="13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v>1</v>
      </c>
      <c r="AR13" s="28"/>
      <c r="AS13" s="28"/>
      <c r="AT13" s="28">
        <v>1</v>
      </c>
      <c r="AU13" s="28"/>
      <c r="AV13" s="28"/>
      <c r="AW13" s="28"/>
      <c r="AX13" s="28"/>
      <c r="AY13" s="28"/>
      <c r="AZ13" s="28"/>
      <c r="BA13" s="28"/>
      <c r="BB13" s="28"/>
      <c r="BC13" s="2"/>
    </row>
    <row r="14" spans="1:55" ht="58.5" customHeight="1" thickBot="1">
      <c r="A14" s="152"/>
      <c r="B14" s="150" t="s">
        <v>88</v>
      </c>
      <c r="C14" s="150"/>
      <c r="D14" s="150"/>
      <c r="E14" s="138" t="s">
        <v>178</v>
      </c>
      <c r="F14" s="138"/>
      <c r="G14" s="28"/>
      <c r="H14" s="28"/>
      <c r="I14" s="28"/>
      <c r="J14" s="28"/>
      <c r="K14" s="28"/>
      <c r="L14" s="28"/>
      <c r="M14" s="28"/>
      <c r="N14" s="28"/>
      <c r="O14" s="28"/>
      <c r="P14" s="28"/>
      <c r="Q14" s="28"/>
      <c r="R14" s="28"/>
      <c r="S14" s="28"/>
      <c r="T14" s="28"/>
      <c r="U14" s="28"/>
      <c r="V14" s="28"/>
      <c r="W14" s="28">
        <v>1</v>
      </c>
      <c r="X14" s="28">
        <v>1</v>
      </c>
      <c r="Y14" s="28"/>
      <c r="Z14" s="28"/>
      <c r="AA14" s="28"/>
      <c r="AB14" s="28"/>
      <c r="AC14" s="28"/>
      <c r="AD14" s="28"/>
      <c r="AE14" s="28">
        <v>1</v>
      </c>
      <c r="AF14" s="28">
        <v>1</v>
      </c>
      <c r="AG14" s="28"/>
      <c r="AH14" s="28"/>
      <c r="AI14" s="28"/>
      <c r="AJ14" s="28"/>
      <c r="AK14" s="28"/>
      <c r="AL14" s="28"/>
      <c r="AM14" s="28"/>
      <c r="AN14" s="28"/>
      <c r="AO14" s="28"/>
      <c r="AP14" s="28"/>
      <c r="AQ14" s="28"/>
      <c r="AR14" s="28"/>
      <c r="AS14" s="28"/>
      <c r="AT14" s="28"/>
      <c r="AU14" s="28"/>
      <c r="AV14" s="28"/>
      <c r="AW14" s="28"/>
      <c r="AX14" s="28"/>
      <c r="AY14" s="28"/>
      <c r="AZ14" s="28"/>
      <c r="BA14" s="28"/>
      <c r="BB14" s="28"/>
      <c r="BC14" s="2"/>
    </row>
    <row r="15" spans="1:55" ht="58.5" customHeight="1" thickBot="1">
      <c r="A15" s="152"/>
      <c r="B15" s="150" t="s">
        <v>89</v>
      </c>
      <c r="C15" s="150"/>
      <c r="D15" s="150"/>
      <c r="E15" s="138" t="s">
        <v>178</v>
      </c>
      <c r="F15" s="138"/>
      <c r="G15" s="28"/>
      <c r="H15" s="28"/>
      <c r="I15" s="28"/>
      <c r="J15" s="28"/>
      <c r="K15" s="28"/>
      <c r="L15" s="28"/>
      <c r="M15" s="28"/>
      <c r="N15" s="28"/>
      <c r="O15" s="28"/>
      <c r="P15" s="28"/>
      <c r="Q15" s="28"/>
      <c r="R15" s="28"/>
      <c r="S15" s="28"/>
      <c r="T15" s="28"/>
      <c r="U15" s="28"/>
      <c r="V15" s="28"/>
      <c r="W15" s="28">
        <v>1</v>
      </c>
      <c r="X15" s="28">
        <v>1</v>
      </c>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v>1</v>
      </c>
      <c r="AZ15" s="28">
        <v>1</v>
      </c>
      <c r="BA15" s="28"/>
      <c r="BB15" s="28"/>
      <c r="BC15" s="2"/>
    </row>
    <row r="16" spans="1:55" ht="58.5" customHeight="1" thickBot="1">
      <c r="A16" s="152"/>
      <c r="B16" s="150" t="s">
        <v>90</v>
      </c>
      <c r="C16" s="150"/>
      <c r="D16" s="150"/>
      <c r="E16" s="138" t="s">
        <v>178</v>
      </c>
      <c r="F16" s="138"/>
      <c r="G16" s="28"/>
      <c r="H16" s="28"/>
      <c r="I16" s="28"/>
      <c r="J16" s="28"/>
      <c r="K16" s="28"/>
      <c r="L16" s="28"/>
      <c r="M16" s="28"/>
      <c r="N16" s="28"/>
      <c r="O16" s="28"/>
      <c r="P16" s="28"/>
      <c r="Q16" s="28"/>
      <c r="R16" s="28"/>
      <c r="S16" s="28"/>
      <c r="T16" s="28"/>
      <c r="U16" s="28"/>
      <c r="V16" s="28"/>
      <c r="W16" s="28">
        <v>1</v>
      </c>
      <c r="X16" s="28">
        <v>1</v>
      </c>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v>1</v>
      </c>
      <c r="AZ16" s="28">
        <v>1</v>
      </c>
      <c r="BA16" s="28"/>
      <c r="BB16" s="28"/>
      <c r="BC16" s="2"/>
    </row>
    <row r="17" spans="1:55" ht="58.5" customHeight="1" thickBot="1">
      <c r="A17" s="152"/>
      <c r="B17" s="150" t="s">
        <v>101</v>
      </c>
      <c r="C17" s="150"/>
      <c r="D17" s="150"/>
      <c r="E17" s="138" t="s">
        <v>179</v>
      </c>
      <c r="F17" s="138"/>
      <c r="G17" s="28"/>
      <c r="H17" s="28"/>
      <c r="I17" s="28"/>
      <c r="J17" s="28"/>
      <c r="K17" s="28"/>
      <c r="L17" s="28"/>
      <c r="M17" s="28"/>
      <c r="N17" s="28"/>
      <c r="O17" s="28"/>
      <c r="P17" s="28"/>
      <c r="Q17" s="28"/>
      <c r="R17" s="28"/>
      <c r="S17" s="28"/>
      <c r="T17" s="28"/>
      <c r="U17" s="28"/>
      <c r="V17" s="28"/>
      <c r="W17" s="28">
        <v>1</v>
      </c>
      <c r="X17" s="28">
        <v>1</v>
      </c>
      <c r="Y17" s="28"/>
      <c r="Z17" s="28"/>
      <c r="AA17" s="28"/>
      <c r="AB17" s="28"/>
      <c r="AC17" s="28"/>
      <c r="AD17" s="28"/>
      <c r="AE17" s="28">
        <v>1</v>
      </c>
      <c r="AF17" s="28">
        <v>1</v>
      </c>
      <c r="AG17" s="28"/>
      <c r="AH17" s="28"/>
      <c r="AI17" s="28"/>
      <c r="AJ17" s="28"/>
      <c r="AK17" s="28"/>
      <c r="AL17" s="28"/>
      <c r="AM17" s="28"/>
      <c r="AN17" s="28"/>
      <c r="AO17" s="28"/>
      <c r="AP17" s="28"/>
      <c r="AQ17" s="28">
        <v>1</v>
      </c>
      <c r="AR17" s="28">
        <v>1</v>
      </c>
      <c r="AS17" s="28"/>
      <c r="AT17" s="28"/>
      <c r="AU17" s="28"/>
      <c r="AV17" s="28"/>
      <c r="AW17" s="28"/>
      <c r="AX17" s="28"/>
      <c r="AY17" s="28"/>
      <c r="AZ17" s="28"/>
      <c r="BA17" s="28"/>
      <c r="BB17" s="28"/>
      <c r="BC17" s="2"/>
    </row>
    <row r="18" spans="1:55" ht="58.5" customHeight="1" thickBot="1">
      <c r="A18" s="152" t="s">
        <v>173</v>
      </c>
      <c r="B18" s="107" t="s">
        <v>181</v>
      </c>
      <c r="C18" s="107"/>
      <c r="D18" s="107"/>
      <c r="E18" s="138" t="s">
        <v>180</v>
      </c>
      <c r="F18" s="138"/>
      <c r="G18" s="28"/>
      <c r="H18" s="28"/>
      <c r="I18" s="28"/>
      <c r="J18" s="28"/>
      <c r="K18" s="28"/>
      <c r="L18" s="28"/>
      <c r="M18" s="28"/>
      <c r="N18" s="28"/>
      <c r="O18" s="28"/>
      <c r="P18" s="28"/>
      <c r="Q18" s="28"/>
      <c r="R18" s="28"/>
      <c r="S18" s="28">
        <v>1</v>
      </c>
      <c r="T18" s="28">
        <v>1</v>
      </c>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
    </row>
    <row r="19" spans="1:55" ht="58.5" customHeight="1" thickBot="1">
      <c r="A19" s="152"/>
      <c r="B19" s="107" t="s">
        <v>216</v>
      </c>
      <c r="C19" s="107"/>
      <c r="D19" s="107"/>
      <c r="E19" s="138" t="s">
        <v>179</v>
      </c>
      <c r="F19" s="138"/>
      <c r="G19" s="28"/>
      <c r="H19" s="28"/>
      <c r="I19" s="28"/>
      <c r="J19" s="28"/>
      <c r="K19" s="28"/>
      <c r="L19" s="28"/>
      <c r="M19" s="28"/>
      <c r="N19" s="28"/>
      <c r="O19" s="28">
        <v>1</v>
      </c>
      <c r="P19" s="28"/>
      <c r="Q19" s="28">
        <v>1</v>
      </c>
      <c r="R19" s="28"/>
      <c r="S19" s="28"/>
      <c r="T19" s="28"/>
      <c r="U19" s="28"/>
      <c r="V19" s="28"/>
      <c r="W19" s="28"/>
      <c r="X19" s="28"/>
      <c r="Y19" s="28"/>
      <c r="Z19" s="28"/>
      <c r="AA19" s="28">
        <v>1</v>
      </c>
      <c r="AB19" s="28"/>
      <c r="AC19" s="28">
        <v>1</v>
      </c>
      <c r="AD19" s="28"/>
      <c r="AE19" s="28"/>
      <c r="AF19" s="28"/>
      <c r="AG19" s="28"/>
      <c r="AH19" s="28"/>
      <c r="AI19" s="28"/>
      <c r="AJ19" s="28"/>
      <c r="AK19" s="28"/>
      <c r="AL19" s="28"/>
      <c r="AM19" s="28">
        <v>1</v>
      </c>
      <c r="AN19" s="28">
        <v>1</v>
      </c>
      <c r="AO19" s="28"/>
      <c r="AP19" s="28"/>
      <c r="AQ19" s="28"/>
      <c r="AR19" s="28"/>
      <c r="AS19" s="28"/>
      <c r="AT19" s="28"/>
      <c r="AU19" s="28"/>
      <c r="AV19" s="28"/>
      <c r="AW19" s="28"/>
      <c r="AX19" s="28"/>
      <c r="AY19" s="28"/>
      <c r="AZ19" s="28"/>
      <c r="BA19" s="28"/>
      <c r="BB19" s="28"/>
      <c r="BC19" s="2"/>
    </row>
    <row r="20" spans="1:55" ht="58.5" customHeight="1" thickBot="1">
      <c r="A20" s="152"/>
      <c r="B20" s="107" t="s">
        <v>217</v>
      </c>
      <c r="C20" s="107"/>
      <c r="D20" s="107"/>
      <c r="E20" s="138" t="s">
        <v>179</v>
      </c>
      <c r="F20" s="138"/>
      <c r="G20" s="28"/>
      <c r="H20" s="28"/>
      <c r="I20" s="28"/>
      <c r="J20" s="28"/>
      <c r="K20" s="28"/>
      <c r="L20" s="28"/>
      <c r="M20" s="28"/>
      <c r="N20" s="28"/>
      <c r="O20" s="28"/>
      <c r="P20" s="28"/>
      <c r="Q20" s="28"/>
      <c r="R20" s="28"/>
      <c r="S20" s="28"/>
      <c r="T20" s="28"/>
      <c r="U20" s="28"/>
      <c r="V20" s="28"/>
      <c r="W20" s="28"/>
      <c r="X20" s="28"/>
      <c r="Y20" s="28"/>
      <c r="Z20" s="28"/>
      <c r="AA20" s="28">
        <v>1</v>
      </c>
      <c r="AB20" s="28">
        <v>1</v>
      </c>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
    </row>
    <row r="21" spans="1:55" ht="58.5" customHeight="1" thickBot="1">
      <c r="A21" s="152"/>
      <c r="B21" s="107" t="s">
        <v>212</v>
      </c>
      <c r="C21" s="107"/>
      <c r="D21" s="107"/>
      <c r="E21" s="138" t="s">
        <v>179</v>
      </c>
      <c r="F21" s="138"/>
      <c r="G21" s="28"/>
      <c r="H21" s="28"/>
      <c r="I21" s="28"/>
      <c r="J21" s="28"/>
      <c r="K21" s="28"/>
      <c r="L21" s="28"/>
      <c r="M21" s="28"/>
      <c r="N21" s="28"/>
      <c r="O21" s="28"/>
      <c r="P21" s="28"/>
      <c r="Q21" s="28"/>
      <c r="R21" s="28"/>
      <c r="S21" s="28"/>
      <c r="T21" s="28"/>
      <c r="U21" s="28"/>
      <c r="V21" s="28"/>
      <c r="W21" s="28"/>
      <c r="X21" s="28"/>
      <c r="Y21" s="28"/>
      <c r="Z21" s="28"/>
      <c r="AA21" s="28">
        <v>1</v>
      </c>
      <c r="AB21" s="28">
        <v>1</v>
      </c>
      <c r="AC21" s="28"/>
      <c r="AD21" s="28"/>
      <c r="AE21" s="28"/>
      <c r="AF21" s="28"/>
      <c r="AG21" s="28"/>
      <c r="AH21" s="28"/>
      <c r="AI21" s="28"/>
      <c r="AJ21" s="28"/>
      <c r="AK21" s="28"/>
      <c r="AL21" s="28"/>
      <c r="AM21" s="28"/>
      <c r="AN21" s="28"/>
      <c r="AO21" s="28"/>
      <c r="AP21" s="28"/>
      <c r="AQ21" s="28"/>
      <c r="AR21" s="28"/>
      <c r="AS21" s="28"/>
      <c r="AT21" s="28"/>
      <c r="AU21" s="28">
        <v>1</v>
      </c>
      <c r="AV21" s="28"/>
      <c r="AW21" s="28"/>
      <c r="AX21" s="28">
        <v>1</v>
      </c>
      <c r="AY21" s="28"/>
      <c r="AZ21" s="28"/>
      <c r="BA21" s="28"/>
      <c r="BB21" s="28"/>
      <c r="BC21" s="2"/>
    </row>
    <row r="22" spans="1:55" ht="58.5" customHeight="1" thickBot="1">
      <c r="A22" s="152"/>
      <c r="B22" s="107" t="s">
        <v>184</v>
      </c>
      <c r="C22" s="107"/>
      <c r="D22" s="107"/>
      <c r="E22" s="138" t="s">
        <v>179</v>
      </c>
      <c r="F22" s="13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v>1</v>
      </c>
      <c r="AN22" s="28">
        <v>1</v>
      </c>
      <c r="AO22" s="28"/>
      <c r="AP22" s="28"/>
      <c r="AQ22" s="28"/>
      <c r="AR22" s="28"/>
      <c r="AS22" s="28"/>
      <c r="AT22" s="28"/>
      <c r="AU22" s="28"/>
      <c r="AV22" s="28"/>
      <c r="AW22" s="28"/>
      <c r="AX22" s="28"/>
      <c r="AY22" s="28"/>
      <c r="AZ22" s="28"/>
      <c r="BA22" s="28"/>
      <c r="BB22" s="28"/>
      <c r="BC22" s="2"/>
    </row>
    <row r="23" spans="1:55" ht="58.5" customHeight="1" thickBot="1">
      <c r="A23" s="152"/>
      <c r="B23" s="107" t="s">
        <v>183</v>
      </c>
      <c r="C23" s="107"/>
      <c r="D23" s="107"/>
      <c r="E23" s="138" t="s">
        <v>179</v>
      </c>
      <c r="F23" s="13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v>1</v>
      </c>
      <c r="AV23" s="28">
        <v>1</v>
      </c>
      <c r="AW23" s="28"/>
      <c r="AX23" s="28"/>
      <c r="AY23" s="28"/>
      <c r="AZ23" s="28"/>
      <c r="BA23" s="28"/>
      <c r="BB23" s="28"/>
      <c r="BC23" s="2"/>
    </row>
    <row r="24" spans="1:55" ht="58.5" customHeight="1" thickBot="1">
      <c r="A24" s="152"/>
      <c r="B24" s="107" t="s">
        <v>182</v>
      </c>
      <c r="C24" s="107"/>
      <c r="D24" s="107"/>
      <c r="E24" s="138" t="s">
        <v>179</v>
      </c>
      <c r="F24" s="13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v>1</v>
      </c>
      <c r="AN24" s="28">
        <v>1</v>
      </c>
      <c r="AO24" s="28"/>
      <c r="AP24" s="28"/>
      <c r="AQ24" s="28"/>
      <c r="AR24" s="28"/>
      <c r="AS24" s="28"/>
      <c r="AT24" s="28"/>
      <c r="AU24" s="28"/>
      <c r="AV24" s="28"/>
      <c r="AW24" s="28"/>
      <c r="AX24" s="28"/>
      <c r="AY24" s="28"/>
      <c r="AZ24" s="28"/>
      <c r="BA24" s="28"/>
      <c r="BB24" s="28"/>
      <c r="BC24" s="2"/>
    </row>
    <row r="25" spans="1:55" ht="58.5" customHeight="1" thickBot="1">
      <c r="A25" s="152" t="s">
        <v>50</v>
      </c>
      <c r="B25" s="107" t="s">
        <v>97</v>
      </c>
      <c r="C25" s="107"/>
      <c r="D25" s="107"/>
      <c r="E25" s="138" t="s">
        <v>179</v>
      </c>
      <c r="F25" s="138"/>
      <c r="G25" s="28"/>
      <c r="H25" s="28"/>
      <c r="I25" s="28"/>
      <c r="J25" s="28"/>
      <c r="K25" s="28"/>
      <c r="L25" s="28"/>
      <c r="M25" s="28"/>
      <c r="N25" s="28"/>
      <c r="O25" s="28"/>
      <c r="P25" s="28"/>
      <c r="Q25" s="28"/>
      <c r="R25" s="28"/>
      <c r="S25" s="28"/>
      <c r="T25" s="28"/>
      <c r="U25" s="28"/>
      <c r="V25" s="28"/>
      <c r="W25" s="28">
        <v>1</v>
      </c>
      <c r="X25" s="28">
        <v>1</v>
      </c>
      <c r="Y25" s="28"/>
      <c r="Z25" s="28"/>
      <c r="AA25" s="28"/>
      <c r="AB25" s="28"/>
      <c r="AC25" s="28"/>
      <c r="AD25" s="28"/>
      <c r="AE25" s="28"/>
      <c r="AF25" s="28"/>
      <c r="AG25" s="28"/>
      <c r="AH25" s="28"/>
      <c r="AI25" s="28"/>
      <c r="AJ25" s="28"/>
      <c r="AK25" s="28"/>
      <c r="AL25" s="28"/>
      <c r="AM25" s="28">
        <v>1</v>
      </c>
      <c r="AN25" s="28">
        <v>1</v>
      </c>
      <c r="AO25" s="28"/>
      <c r="AP25" s="28"/>
      <c r="AQ25" s="28"/>
      <c r="AR25" s="28"/>
      <c r="AS25" s="28"/>
      <c r="AT25" s="28"/>
      <c r="AU25" s="28"/>
      <c r="AV25" s="28"/>
      <c r="AW25" s="28"/>
      <c r="AX25" s="28"/>
      <c r="AY25" s="28"/>
      <c r="AZ25" s="28"/>
      <c r="BA25" s="28"/>
      <c r="BB25" s="28"/>
      <c r="BC25" s="2"/>
    </row>
    <row r="26" spans="1:55" ht="58.5" customHeight="1" thickBot="1">
      <c r="A26" s="152"/>
      <c r="B26" s="107" t="s">
        <v>185</v>
      </c>
      <c r="C26" s="107"/>
      <c r="D26" s="107"/>
      <c r="E26" s="138" t="s">
        <v>179</v>
      </c>
      <c r="F26" s="13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v>1</v>
      </c>
      <c r="AZ26" s="28">
        <v>1</v>
      </c>
      <c r="BA26" s="28"/>
      <c r="BB26" s="28"/>
      <c r="BC26" s="2"/>
    </row>
    <row r="27" spans="1:55" ht="58.5" customHeight="1" thickBot="1">
      <c r="A27" s="152"/>
      <c r="B27" s="107" t="s">
        <v>186</v>
      </c>
      <c r="C27" s="107"/>
      <c r="D27" s="107"/>
      <c r="E27" s="138" t="s">
        <v>179</v>
      </c>
      <c r="F27" s="138"/>
      <c r="G27" s="28"/>
      <c r="H27" s="28"/>
      <c r="I27" s="28"/>
      <c r="J27" s="28"/>
      <c r="K27" s="28"/>
      <c r="L27" s="28"/>
      <c r="M27" s="28"/>
      <c r="N27" s="28"/>
      <c r="O27" s="28"/>
      <c r="P27" s="28"/>
      <c r="Q27" s="28"/>
      <c r="R27" s="28"/>
      <c r="S27" s="28"/>
      <c r="T27" s="28"/>
      <c r="U27" s="28"/>
      <c r="V27" s="28"/>
      <c r="W27" s="28">
        <v>1</v>
      </c>
      <c r="X27" s="28">
        <v>1</v>
      </c>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v>1</v>
      </c>
      <c r="AZ27" s="28">
        <v>1</v>
      </c>
      <c r="BA27" s="28"/>
      <c r="BB27" s="28"/>
      <c r="BC27" s="2"/>
    </row>
    <row r="28" spans="1:55" ht="58.5" customHeight="1" thickBot="1">
      <c r="A28" s="152" t="s">
        <v>51</v>
      </c>
      <c r="B28" s="107" t="s">
        <v>22</v>
      </c>
      <c r="C28" s="107"/>
      <c r="D28" s="107"/>
      <c r="E28" s="138" t="s">
        <v>179</v>
      </c>
      <c r="F28" s="13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v>1</v>
      </c>
      <c r="AZ28" s="28">
        <v>1</v>
      </c>
      <c r="BA28" s="28"/>
      <c r="BB28" s="28"/>
      <c r="BC28" s="2"/>
    </row>
    <row r="29" spans="1:55" ht="58.5" customHeight="1" thickBot="1">
      <c r="A29" s="152"/>
      <c r="B29" s="107" t="s">
        <v>23</v>
      </c>
      <c r="C29" s="107"/>
      <c r="D29" s="107"/>
      <c r="E29" s="138" t="s">
        <v>179</v>
      </c>
      <c r="F29" s="13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v>1</v>
      </c>
      <c r="AZ29" s="28"/>
      <c r="BA29" s="28"/>
      <c r="BB29" s="28">
        <v>1</v>
      </c>
      <c r="BC29" s="23" t="s">
        <v>99</v>
      </c>
    </row>
    <row r="30" spans="1:55" ht="24" customHeight="1" thickBot="1">
      <c r="A30" s="139" t="s">
        <v>174</v>
      </c>
      <c r="B30" s="140"/>
      <c r="C30" s="140"/>
      <c r="D30" s="140"/>
      <c r="E30" s="140"/>
      <c r="F30" s="141"/>
      <c r="G30" s="29">
        <f>SUM(G9:G29)</f>
        <v>0</v>
      </c>
      <c r="H30" s="29"/>
      <c r="I30" s="29"/>
      <c r="J30" s="29"/>
      <c r="K30" s="29">
        <f>SUM(K9:K29)</f>
        <v>0</v>
      </c>
      <c r="L30" s="29"/>
      <c r="M30" s="29"/>
      <c r="N30" s="29"/>
      <c r="O30" s="29">
        <f>SUM(O9:O29)</f>
        <v>1</v>
      </c>
      <c r="P30" s="29"/>
      <c r="Q30" s="29"/>
      <c r="R30" s="29"/>
      <c r="S30" s="29">
        <f>SUM(S9:S29)</f>
        <v>1</v>
      </c>
      <c r="T30" s="29"/>
      <c r="U30" s="29"/>
      <c r="V30" s="29"/>
      <c r="W30" s="29">
        <f>SUM(W9:W29)</f>
        <v>9</v>
      </c>
      <c r="X30" s="29"/>
      <c r="Y30" s="29"/>
      <c r="Z30" s="29"/>
      <c r="AA30" s="29">
        <f>SUM(AA9:AA29)</f>
        <v>3</v>
      </c>
      <c r="AB30" s="29"/>
      <c r="AC30" s="29"/>
      <c r="AD30" s="29"/>
      <c r="AE30" s="29">
        <f>SUM(AE9:AE29)</f>
        <v>2</v>
      </c>
      <c r="AF30" s="29"/>
      <c r="AG30" s="29"/>
      <c r="AH30" s="29"/>
      <c r="AI30" s="29">
        <f>SUM(AI9:AI29)</f>
        <v>0</v>
      </c>
      <c r="AJ30" s="29"/>
      <c r="AK30" s="29"/>
      <c r="AL30" s="29"/>
      <c r="AM30" s="29">
        <f>SUM(AM9:AM29)</f>
        <v>5</v>
      </c>
      <c r="AN30" s="29"/>
      <c r="AO30" s="29"/>
      <c r="AP30" s="29"/>
      <c r="AQ30" s="29">
        <f>SUM(AQ9:AQ29)</f>
        <v>2</v>
      </c>
      <c r="AR30" s="29"/>
      <c r="AS30" s="29"/>
      <c r="AT30" s="29"/>
      <c r="AU30" s="29">
        <f>SUM(AU9:AU29)</f>
        <v>2</v>
      </c>
      <c r="AV30" s="29"/>
      <c r="AW30" s="29"/>
      <c r="AX30" s="29"/>
      <c r="AY30" s="29">
        <f>SUM(AY9:AY29)</f>
        <v>6</v>
      </c>
      <c r="AZ30" s="29"/>
      <c r="BA30" s="29"/>
      <c r="BB30" s="30"/>
      <c r="BC30" s="24">
        <f>SUM(G30:BB30)</f>
        <v>31</v>
      </c>
    </row>
    <row r="31" spans="1:55" ht="24" customHeight="1" thickBot="1">
      <c r="A31" s="139" t="s">
        <v>175</v>
      </c>
      <c r="B31" s="140"/>
      <c r="C31" s="140"/>
      <c r="D31" s="140"/>
      <c r="E31" s="140"/>
      <c r="F31" s="141"/>
      <c r="G31" s="29"/>
      <c r="H31" s="29">
        <f>SUM(H9:H29)</f>
        <v>0</v>
      </c>
      <c r="I31" s="29"/>
      <c r="J31" s="29"/>
      <c r="K31" s="29"/>
      <c r="L31" s="29">
        <f>SUM(L9:L29)</f>
        <v>0</v>
      </c>
      <c r="M31" s="29"/>
      <c r="N31" s="29"/>
      <c r="O31" s="29"/>
      <c r="P31" s="29">
        <f>SUM(P9:P29)</f>
        <v>0</v>
      </c>
      <c r="Q31" s="29"/>
      <c r="R31" s="29"/>
      <c r="S31" s="29"/>
      <c r="T31" s="29">
        <f>SUM(T9:T29)</f>
        <v>1</v>
      </c>
      <c r="U31" s="29"/>
      <c r="V31" s="29"/>
      <c r="W31" s="29"/>
      <c r="X31" s="29">
        <f>SUM(X9:X29)</f>
        <v>9</v>
      </c>
      <c r="Y31" s="29"/>
      <c r="Z31" s="29"/>
      <c r="AA31" s="29"/>
      <c r="AB31" s="29">
        <f>SUM(AB9:AB29)</f>
        <v>2</v>
      </c>
      <c r="AC31" s="29"/>
      <c r="AD31" s="29"/>
      <c r="AE31" s="29"/>
      <c r="AF31" s="29">
        <f>SUM(AF9:AF29)</f>
        <v>2</v>
      </c>
      <c r="AG31" s="29"/>
      <c r="AH31" s="29"/>
      <c r="AI31" s="29"/>
      <c r="AJ31" s="29">
        <f>SUM(AJ9:AJ29)</f>
        <v>0</v>
      </c>
      <c r="AK31" s="29"/>
      <c r="AL31" s="29"/>
      <c r="AM31" s="29"/>
      <c r="AN31" s="29">
        <f>SUM(AN9:AN29)</f>
        <v>5</v>
      </c>
      <c r="AO31" s="29"/>
      <c r="AP31" s="29"/>
      <c r="AQ31" s="29"/>
      <c r="AR31" s="29">
        <f>SUM(AR9:AR29)</f>
        <v>1</v>
      </c>
      <c r="AS31" s="29"/>
      <c r="AT31" s="29"/>
      <c r="AU31" s="29"/>
      <c r="AV31" s="29">
        <f>SUM(AV9:AV29)</f>
        <v>1</v>
      </c>
      <c r="AW31" s="29"/>
      <c r="AX31" s="29"/>
      <c r="AY31" s="29"/>
      <c r="AZ31" s="29">
        <f>SUM(AZ9:AZ29)</f>
        <v>5</v>
      </c>
      <c r="BA31" s="29"/>
      <c r="BB31" s="30"/>
      <c r="BC31" s="24">
        <f>SUM(G31:BB31)</f>
        <v>26</v>
      </c>
    </row>
    <row r="32" spans="1:55" ht="24" customHeight="1" thickBot="1">
      <c r="A32" s="139" t="s">
        <v>176</v>
      </c>
      <c r="B32" s="140"/>
      <c r="C32" s="140"/>
      <c r="D32" s="140"/>
      <c r="E32" s="140"/>
      <c r="F32" s="141"/>
      <c r="G32" s="29"/>
      <c r="H32" s="29"/>
      <c r="I32" s="29">
        <f>SUM(I9:I29)</f>
        <v>0</v>
      </c>
      <c r="J32" s="29"/>
      <c r="K32" s="29"/>
      <c r="L32" s="29"/>
      <c r="M32" s="29">
        <f>SUM(M9:M29)</f>
        <v>0</v>
      </c>
      <c r="N32" s="29"/>
      <c r="O32" s="29"/>
      <c r="P32" s="29"/>
      <c r="Q32" s="29">
        <f>SUM(Q9:Q29)</f>
        <v>1</v>
      </c>
      <c r="R32" s="29"/>
      <c r="S32" s="29"/>
      <c r="T32" s="29"/>
      <c r="U32" s="29">
        <f>SUM(U9:U29)</f>
        <v>0</v>
      </c>
      <c r="V32" s="29"/>
      <c r="W32" s="29"/>
      <c r="X32" s="29"/>
      <c r="Y32" s="29">
        <f>SUM(Y9:Y29)</f>
        <v>0</v>
      </c>
      <c r="Z32" s="29"/>
      <c r="AA32" s="29"/>
      <c r="AB32" s="29"/>
      <c r="AC32" s="29">
        <f>SUM(AC9:AC29)</f>
        <v>1</v>
      </c>
      <c r="AD32" s="29"/>
      <c r="AE32" s="29"/>
      <c r="AF32" s="29"/>
      <c r="AG32" s="29">
        <f>SUM(AG9:AG29)</f>
        <v>0</v>
      </c>
      <c r="AH32" s="29"/>
      <c r="AI32" s="29"/>
      <c r="AJ32" s="29"/>
      <c r="AK32" s="29">
        <f>SUM(AK9:AK29)</f>
        <v>0</v>
      </c>
      <c r="AL32" s="29"/>
      <c r="AM32" s="29"/>
      <c r="AN32" s="29"/>
      <c r="AO32" s="29">
        <f>SUM(AO9:AO29)</f>
        <v>0</v>
      </c>
      <c r="AP32" s="29"/>
      <c r="AQ32" s="29"/>
      <c r="AR32" s="29"/>
      <c r="AS32" s="29">
        <f>SUM(AS9:AS29)</f>
        <v>0</v>
      </c>
      <c r="AT32" s="29"/>
      <c r="AU32" s="29"/>
      <c r="AV32" s="29"/>
      <c r="AW32" s="29">
        <f>SUM(AW9:AW29)</f>
        <v>0</v>
      </c>
      <c r="AX32" s="29"/>
      <c r="AY32" s="29"/>
      <c r="AZ32" s="29"/>
      <c r="BA32" s="29">
        <f>SUM(BA9:BA29)</f>
        <v>0</v>
      </c>
      <c r="BB32" s="30"/>
      <c r="BC32" s="24">
        <f>SUM(G32:BB32)</f>
        <v>2</v>
      </c>
    </row>
    <row r="33" spans="1:55" ht="24" customHeight="1" thickBot="1">
      <c r="A33" s="139" t="s">
        <v>177</v>
      </c>
      <c r="B33" s="140"/>
      <c r="C33" s="140"/>
      <c r="D33" s="140"/>
      <c r="E33" s="140"/>
      <c r="F33" s="141"/>
      <c r="G33" s="29"/>
      <c r="H33" s="29"/>
      <c r="I33" s="29"/>
      <c r="J33" s="29">
        <f>SUM(J9:J29)</f>
        <v>0</v>
      </c>
      <c r="K33" s="29"/>
      <c r="L33" s="29"/>
      <c r="M33" s="29"/>
      <c r="N33" s="29">
        <f>SUM(N9:N29)</f>
        <v>0</v>
      </c>
      <c r="O33" s="29"/>
      <c r="P33" s="29"/>
      <c r="Q33" s="29"/>
      <c r="R33" s="29">
        <f>SUM(R9:R29)</f>
        <v>0</v>
      </c>
      <c r="S33" s="29"/>
      <c r="T33" s="29"/>
      <c r="U33" s="29"/>
      <c r="V33" s="29">
        <f>SUM(V9:V29)</f>
        <v>0</v>
      </c>
      <c r="W33" s="29"/>
      <c r="X33" s="29"/>
      <c r="Y33" s="29"/>
      <c r="Z33" s="29">
        <f>SUM(Z9:Z29)</f>
        <v>0</v>
      </c>
      <c r="AA33" s="29"/>
      <c r="AB33" s="29"/>
      <c r="AC33" s="29"/>
      <c r="AD33" s="29">
        <f>SUM(AD9:AD29)</f>
        <v>0</v>
      </c>
      <c r="AE33" s="29"/>
      <c r="AF33" s="29"/>
      <c r="AG33" s="29"/>
      <c r="AH33" s="29">
        <f>SUM(AH9:AH29)</f>
        <v>0</v>
      </c>
      <c r="AI33" s="29"/>
      <c r="AJ33" s="29"/>
      <c r="AK33" s="29"/>
      <c r="AL33" s="29">
        <f>SUM(AL9:AL29)</f>
        <v>0</v>
      </c>
      <c r="AM33" s="29"/>
      <c r="AN33" s="29"/>
      <c r="AO33" s="29"/>
      <c r="AP33" s="29">
        <f>SUM(AP9:AP29)</f>
        <v>0</v>
      </c>
      <c r="AQ33" s="29"/>
      <c r="AR33" s="29"/>
      <c r="AS33" s="29"/>
      <c r="AT33" s="29">
        <f>SUM(AT9:AT29)</f>
        <v>1</v>
      </c>
      <c r="AU33" s="29"/>
      <c r="AV33" s="29"/>
      <c r="AW33" s="29"/>
      <c r="AX33" s="29">
        <f>SUM(AX9:AX29)</f>
        <v>1</v>
      </c>
      <c r="AY33" s="29"/>
      <c r="AZ33" s="29"/>
      <c r="BA33" s="29"/>
      <c r="BB33" s="30">
        <f>SUM(BB9:BB29)</f>
        <v>1</v>
      </c>
      <c r="BC33" s="24">
        <f>SUM(G33:BB33)</f>
        <v>3</v>
      </c>
    </row>
  </sheetData>
  <sheetProtection/>
  <mergeCells count="80">
    <mergeCell ref="A5:E5"/>
    <mergeCell ref="E10:F10"/>
    <mergeCell ref="A1:D3"/>
    <mergeCell ref="A4:BB4"/>
    <mergeCell ref="AT1:BB1"/>
    <mergeCell ref="AT2:BB2"/>
    <mergeCell ref="AT3:BB3"/>
    <mergeCell ref="AM7:AP7"/>
    <mergeCell ref="AQ7:AT7"/>
    <mergeCell ref="BA5:BB5"/>
    <mergeCell ref="AL5:AM5"/>
    <mergeCell ref="AN5:AZ5"/>
    <mergeCell ref="B22:D22"/>
    <mergeCell ref="B15:D15"/>
    <mergeCell ref="AY7:BB7"/>
    <mergeCell ref="E7:F8"/>
    <mergeCell ref="E9:F9"/>
    <mergeCell ref="B6:BB6"/>
    <mergeCell ref="AI7:AL7"/>
    <mergeCell ref="AU7:AX7"/>
    <mergeCell ref="B18:D18"/>
    <mergeCell ref="B27:D27"/>
    <mergeCell ref="B24:D24"/>
    <mergeCell ref="B17:D17"/>
    <mergeCell ref="B26:D26"/>
    <mergeCell ref="B25:D25"/>
    <mergeCell ref="B19:D19"/>
    <mergeCell ref="A28:A29"/>
    <mergeCell ref="A6:A8"/>
    <mergeCell ref="B14:D14"/>
    <mergeCell ref="A9:A11"/>
    <mergeCell ref="A12:A17"/>
    <mergeCell ref="A18:A24"/>
    <mergeCell ref="A25:A27"/>
    <mergeCell ref="B29:D29"/>
    <mergeCell ref="B16:D16"/>
    <mergeCell ref="B28:D28"/>
    <mergeCell ref="AE7:AH7"/>
    <mergeCell ref="B13:D13"/>
    <mergeCell ref="B12:D12"/>
    <mergeCell ref="B23:D23"/>
    <mergeCell ref="B11:D11"/>
    <mergeCell ref="B20:D20"/>
    <mergeCell ref="B21:D21"/>
    <mergeCell ref="B9:D9"/>
    <mergeCell ref="B10:D10"/>
    <mergeCell ref="B7:D8"/>
    <mergeCell ref="G7:J7"/>
    <mergeCell ref="K7:N7"/>
    <mergeCell ref="O7:R7"/>
    <mergeCell ref="S7:V7"/>
    <mergeCell ref="W7:Z7"/>
    <mergeCell ref="AA7:AD7"/>
    <mergeCell ref="E12:F12"/>
    <mergeCell ref="E13:F13"/>
    <mergeCell ref="E14:F14"/>
    <mergeCell ref="E15:F15"/>
    <mergeCell ref="E16:F16"/>
    <mergeCell ref="E1:AS3"/>
    <mergeCell ref="V5:W5"/>
    <mergeCell ref="X5:AK5"/>
    <mergeCell ref="G5:U5"/>
    <mergeCell ref="E11:F11"/>
    <mergeCell ref="E28:F28"/>
    <mergeCell ref="E17:F17"/>
    <mergeCell ref="E18:F18"/>
    <mergeCell ref="E19:F19"/>
    <mergeCell ref="E20:F20"/>
    <mergeCell ref="E21:F21"/>
    <mergeCell ref="E22:F22"/>
    <mergeCell ref="E29:F29"/>
    <mergeCell ref="A30:F30"/>
    <mergeCell ref="A31:F31"/>
    <mergeCell ref="A32:F32"/>
    <mergeCell ref="A33:F33"/>
    <mergeCell ref="E23:F23"/>
    <mergeCell ref="E24:F24"/>
    <mergeCell ref="E25:F25"/>
    <mergeCell ref="E26:F26"/>
    <mergeCell ref="E27:F27"/>
  </mergeCells>
  <conditionalFormatting sqref="G9:G29">
    <cfRule type="containsText" priority="24" dxfId="3" operator="containsText" stopIfTrue="1" text="1">
      <formula>NOT(ISERROR(SEARCH("1",G9)))</formula>
    </cfRule>
  </conditionalFormatting>
  <conditionalFormatting sqref="H9:H29">
    <cfRule type="containsText" priority="23" dxfId="2" operator="containsText" stopIfTrue="1" text="1">
      <formula>NOT(ISERROR(SEARCH("1",H9)))</formula>
    </cfRule>
  </conditionalFormatting>
  <conditionalFormatting sqref="I9:I29">
    <cfRule type="containsText" priority="22" dxfId="1" operator="containsText" stopIfTrue="1" text="1">
      <formula>NOT(ISERROR(SEARCH("1",I9)))</formula>
    </cfRule>
  </conditionalFormatting>
  <conditionalFormatting sqref="J9:J29">
    <cfRule type="containsText" priority="21" dxfId="0" operator="containsText" stopIfTrue="1" text="1">
      <formula>NOT(ISERROR(SEARCH("1",J9)))</formula>
    </cfRule>
  </conditionalFormatting>
  <conditionalFormatting sqref="K9:K29">
    <cfRule type="containsText" priority="20" dxfId="3" operator="containsText" stopIfTrue="1" text="1">
      <formula>NOT(ISERROR(SEARCH("1",K9)))</formula>
    </cfRule>
  </conditionalFormatting>
  <conditionalFormatting sqref="L9:L29">
    <cfRule type="containsText" priority="19" dxfId="2" operator="containsText" stopIfTrue="1" text="1">
      <formula>NOT(ISERROR(SEARCH("1",L9)))</formula>
    </cfRule>
  </conditionalFormatting>
  <conditionalFormatting sqref="M9:M29">
    <cfRule type="containsText" priority="18" dxfId="1" operator="containsText" stopIfTrue="1" text="1">
      <formula>NOT(ISERROR(SEARCH("1",M9)))</formula>
    </cfRule>
  </conditionalFormatting>
  <conditionalFormatting sqref="N9:N29">
    <cfRule type="containsText" priority="17" dxfId="0" operator="containsText" stopIfTrue="1" text="1">
      <formula>NOT(ISERROR(SEARCH("1",N9)))</formula>
    </cfRule>
  </conditionalFormatting>
  <conditionalFormatting sqref="O9:O29">
    <cfRule type="containsText" priority="16" dxfId="3" operator="containsText" stopIfTrue="1" text="1">
      <formula>NOT(ISERROR(SEARCH("1",O9)))</formula>
    </cfRule>
  </conditionalFormatting>
  <conditionalFormatting sqref="P9:P29">
    <cfRule type="containsText" priority="15" dxfId="2" operator="containsText" stopIfTrue="1" text="1">
      <formula>NOT(ISERROR(SEARCH("1",P9)))</formula>
    </cfRule>
  </conditionalFormatting>
  <conditionalFormatting sqref="Q9:Q29">
    <cfRule type="containsText" priority="14" dxfId="1" operator="containsText" stopIfTrue="1" text="1">
      <formula>NOT(ISERROR(SEARCH("1",Q9)))</formula>
    </cfRule>
  </conditionalFormatting>
  <conditionalFormatting sqref="R9:R29">
    <cfRule type="containsText" priority="13" dxfId="0" operator="containsText" stopIfTrue="1" text="1">
      <formula>NOT(ISERROR(SEARCH("1",R9)))</formula>
    </cfRule>
  </conditionalFormatting>
  <conditionalFormatting sqref="S9:S29">
    <cfRule type="containsText" priority="12" dxfId="3" operator="containsText" stopIfTrue="1" text="1">
      <formula>NOT(ISERROR(SEARCH("1",S9)))</formula>
    </cfRule>
  </conditionalFormatting>
  <conditionalFormatting sqref="T9:T29">
    <cfRule type="containsText" priority="11" dxfId="2" operator="containsText" stopIfTrue="1" text="1">
      <formula>NOT(ISERROR(SEARCH("1",T9)))</formula>
    </cfRule>
  </conditionalFormatting>
  <conditionalFormatting sqref="U9:U29">
    <cfRule type="containsText" priority="10" dxfId="1" operator="containsText" stopIfTrue="1" text="1">
      <formula>NOT(ISERROR(SEARCH("1",U9)))</formula>
    </cfRule>
  </conditionalFormatting>
  <conditionalFormatting sqref="V9:V29">
    <cfRule type="containsText" priority="9" dxfId="0" operator="containsText" stopIfTrue="1" text="1">
      <formula>NOT(ISERROR(SEARCH("1",V9)))</formula>
    </cfRule>
  </conditionalFormatting>
  <conditionalFormatting sqref="W9:W29 AA9:AA29">
    <cfRule type="containsText" priority="8" dxfId="3" operator="containsText" stopIfTrue="1" text="1">
      <formula>NOT(ISERROR(SEARCH("1",W9)))</formula>
    </cfRule>
  </conditionalFormatting>
  <conditionalFormatting sqref="X9:X29 AB9:AB29">
    <cfRule type="containsText" priority="7" dxfId="2" operator="containsText" stopIfTrue="1" text="1">
      <formula>NOT(ISERROR(SEARCH("1",X9)))</formula>
    </cfRule>
  </conditionalFormatting>
  <conditionalFormatting sqref="Y9:Y29 AC9:AC29">
    <cfRule type="containsText" priority="6" dxfId="1" operator="containsText" stopIfTrue="1" text="1">
      <formula>NOT(ISERROR(SEARCH("1",Y9)))</formula>
    </cfRule>
  </conditionalFormatting>
  <conditionalFormatting sqref="Z9:Z29 AD9:AD29">
    <cfRule type="containsText" priority="5" dxfId="0" operator="containsText" stopIfTrue="1" text="1">
      <formula>NOT(ISERROR(SEARCH("1",Z9)))</formula>
    </cfRule>
  </conditionalFormatting>
  <conditionalFormatting sqref="AE9:AE29 AI9:AI29 AM9:AM29 AQ9:AQ29 AU9:AU29 AY9:AY29">
    <cfRule type="containsText" priority="4" dxfId="3" operator="containsText" stopIfTrue="1" text="1">
      <formula>NOT(ISERROR(SEARCH("1",AE9)))</formula>
    </cfRule>
  </conditionalFormatting>
  <conditionalFormatting sqref="AF9:AF29 AJ9:AJ29 AN9:AN29 AR9:AR29 AV9:AV29 AZ9:AZ29">
    <cfRule type="containsText" priority="3" dxfId="2" operator="containsText" stopIfTrue="1" text="1">
      <formula>NOT(ISERROR(SEARCH("1",AF9)))</formula>
    </cfRule>
  </conditionalFormatting>
  <conditionalFormatting sqref="AG9:AG29 AK9:AK29 AO9:AO29 AS9:AS29 AW9:AW29 BA9:BA29">
    <cfRule type="containsText" priority="2" dxfId="1" operator="containsText" stopIfTrue="1" text="1">
      <formula>NOT(ISERROR(SEARCH("1",AG9)))</formula>
    </cfRule>
  </conditionalFormatting>
  <conditionalFormatting sqref="AH9:AH29 AL9:AL29 AP9:AP29 AT9:AT29 AX9:AX29 BB9:BB29">
    <cfRule type="containsText" priority="1" dxfId="0" operator="containsText" stopIfTrue="1" text="1">
      <formula>NOT(ISERROR(SEARCH("1",AH9)))</formula>
    </cfRule>
  </conditionalFormatting>
  <printOptions/>
  <pageMargins left="0.7" right="0.7" top="0.75" bottom="0.75" header="0.3" footer="0.3"/>
  <pageSetup horizontalDpi="600" verticalDpi="600" orientation="portrait" scale="22" r:id="rId4"/>
  <drawing r:id="rId3"/>
  <legacyDrawing r:id="rId2"/>
</worksheet>
</file>

<file path=xl/worksheets/sheet6.xml><?xml version="1.0" encoding="utf-8"?>
<worksheet xmlns="http://schemas.openxmlformats.org/spreadsheetml/2006/main" xmlns:r="http://schemas.openxmlformats.org/officeDocument/2006/relationships">
  <dimension ref="A1:T19"/>
  <sheetViews>
    <sheetView zoomScale="80" zoomScaleNormal="80" zoomScalePageLayoutView="0" workbookViewId="0" topLeftCell="J1">
      <selection activeCell="I24" sqref="I24"/>
    </sheetView>
  </sheetViews>
  <sheetFormatPr defaultColWidth="11.421875" defaultRowHeight="12.75"/>
  <cols>
    <col min="1" max="1" width="20.7109375" style="32" customWidth="1"/>
    <col min="2" max="14" width="12.7109375" style="32" customWidth="1"/>
    <col min="15" max="15" width="6.7109375" style="32" customWidth="1"/>
    <col min="16" max="16384" width="11.421875" style="32" customWidth="1"/>
  </cols>
  <sheetData>
    <row r="1" spans="1:14" ht="24.75" customHeight="1" thickBot="1">
      <c r="A1" s="178"/>
      <c r="B1" s="178"/>
      <c r="C1" s="115" t="str">
        <f>+Programa!D1</f>
        <v>PROGRAMA DE VIGILANCIA EPIDEMIOLÓGICA PVE RIESGO BIOMECÁNICO
PARA LA PREVENCIÓN DE LOS DESÓRDENES MUSCULOESQUELÉTICOS</v>
      </c>
      <c r="D1" s="116"/>
      <c r="E1" s="116"/>
      <c r="F1" s="116"/>
      <c r="G1" s="116"/>
      <c r="H1" s="116"/>
      <c r="I1" s="116"/>
      <c r="J1" s="116"/>
      <c r="K1" s="117"/>
      <c r="L1" s="172" t="str">
        <f>+Programa!I1</f>
        <v>CÓDIGO: GAF-SST.SGS01-130.PG3</v>
      </c>
      <c r="M1" s="173"/>
      <c r="N1" s="174"/>
    </row>
    <row r="2" spans="1:14" ht="24.75" customHeight="1" thickBot="1">
      <c r="A2" s="178"/>
      <c r="B2" s="178"/>
      <c r="C2" s="118"/>
      <c r="D2" s="119"/>
      <c r="E2" s="119"/>
      <c r="F2" s="119"/>
      <c r="G2" s="119"/>
      <c r="H2" s="119"/>
      <c r="I2" s="119"/>
      <c r="J2" s="119"/>
      <c r="K2" s="120"/>
      <c r="L2" s="172" t="str">
        <f>+Programa!I2</f>
        <v>VERSIÓN: 0.0</v>
      </c>
      <c r="M2" s="173"/>
      <c r="N2" s="174"/>
    </row>
    <row r="3" spans="1:20" ht="24.75" customHeight="1" thickBot="1">
      <c r="A3" s="178"/>
      <c r="B3" s="178"/>
      <c r="C3" s="121"/>
      <c r="D3" s="122"/>
      <c r="E3" s="122"/>
      <c r="F3" s="122"/>
      <c r="G3" s="122"/>
      <c r="H3" s="122"/>
      <c r="I3" s="122"/>
      <c r="J3" s="122"/>
      <c r="K3" s="123"/>
      <c r="L3" s="175" t="s">
        <v>201</v>
      </c>
      <c r="M3" s="176"/>
      <c r="N3" s="177"/>
      <c r="O3" s="31"/>
      <c r="P3" s="31"/>
      <c r="Q3" s="31"/>
      <c r="R3" s="31"/>
      <c r="S3" s="31"/>
      <c r="T3" s="31"/>
    </row>
    <row r="4" spans="1:14" ht="24.75" customHeight="1" thickBot="1">
      <c r="A4" s="179" t="s">
        <v>125</v>
      </c>
      <c r="B4" s="179"/>
      <c r="C4" s="179"/>
      <c r="D4" s="179"/>
      <c r="E4" s="179"/>
      <c r="F4" s="179"/>
      <c r="G4" s="179"/>
      <c r="H4" s="179"/>
      <c r="I4" s="179"/>
      <c r="J4" s="179"/>
      <c r="K4" s="179"/>
      <c r="L4" s="179"/>
      <c r="M4" s="179"/>
      <c r="N4" s="179"/>
    </row>
    <row r="5" spans="1:14" ht="19.5" customHeight="1" thickBot="1">
      <c r="A5" s="180" t="s">
        <v>111</v>
      </c>
      <c r="B5" s="171" t="s">
        <v>112</v>
      </c>
      <c r="C5" s="171" t="s">
        <v>113</v>
      </c>
      <c r="D5" s="171" t="s">
        <v>114</v>
      </c>
      <c r="E5" s="171" t="s">
        <v>115</v>
      </c>
      <c r="F5" s="171" t="s">
        <v>116</v>
      </c>
      <c r="G5" s="171" t="s">
        <v>117</v>
      </c>
      <c r="H5" s="171" t="s">
        <v>118</v>
      </c>
      <c r="I5" s="171" t="s">
        <v>119</v>
      </c>
      <c r="J5" s="171" t="s">
        <v>120</v>
      </c>
      <c r="K5" s="171" t="s">
        <v>121</v>
      </c>
      <c r="L5" s="171" t="s">
        <v>122</v>
      </c>
      <c r="M5" s="171" t="s">
        <v>123</v>
      </c>
      <c r="N5" s="171" t="s">
        <v>124</v>
      </c>
    </row>
    <row r="6" spans="1:14" ht="19.5" customHeight="1" thickBot="1">
      <c r="A6" s="180"/>
      <c r="B6" s="171"/>
      <c r="C6" s="171"/>
      <c r="D6" s="171"/>
      <c r="E6" s="171"/>
      <c r="F6" s="171"/>
      <c r="G6" s="171"/>
      <c r="H6" s="171"/>
      <c r="I6" s="171"/>
      <c r="J6" s="171"/>
      <c r="K6" s="171"/>
      <c r="L6" s="171"/>
      <c r="M6" s="171"/>
      <c r="N6" s="171"/>
    </row>
    <row r="7" spans="1:14" ht="15" thickBot="1">
      <c r="A7" s="33">
        <v>1098659516</v>
      </c>
      <c r="B7" s="34"/>
      <c r="C7" s="34"/>
      <c r="D7" s="34"/>
      <c r="E7" s="34"/>
      <c r="F7" s="34"/>
      <c r="G7" s="34"/>
      <c r="H7" s="34"/>
      <c r="I7" s="34"/>
      <c r="J7" s="34"/>
      <c r="K7" s="34"/>
      <c r="L7" s="34"/>
      <c r="M7" s="34"/>
      <c r="N7" s="34" t="s">
        <v>100</v>
      </c>
    </row>
    <row r="8" spans="1:14" ht="15" thickBot="1">
      <c r="A8" s="33">
        <v>37615266</v>
      </c>
      <c r="B8" s="34" t="s">
        <v>100</v>
      </c>
      <c r="C8" s="34" t="s">
        <v>100</v>
      </c>
      <c r="D8" s="34" t="s">
        <v>100</v>
      </c>
      <c r="E8" s="34"/>
      <c r="F8" s="34" t="s">
        <v>100</v>
      </c>
      <c r="G8" s="34"/>
      <c r="H8" s="34"/>
      <c r="I8" s="34"/>
      <c r="J8" s="34" t="s">
        <v>100</v>
      </c>
      <c r="K8" s="34"/>
      <c r="L8" s="34" t="s">
        <v>100</v>
      </c>
      <c r="M8" s="34"/>
      <c r="N8" s="34" t="s">
        <v>100</v>
      </c>
    </row>
    <row r="9" spans="1:14" ht="15" thickBot="1">
      <c r="A9" s="33">
        <v>28239928</v>
      </c>
      <c r="B9" s="34"/>
      <c r="C9" s="34" t="s">
        <v>100</v>
      </c>
      <c r="D9" s="34"/>
      <c r="E9" s="34"/>
      <c r="F9" s="34"/>
      <c r="G9" s="34"/>
      <c r="H9" s="34"/>
      <c r="I9" s="34"/>
      <c r="J9" s="34"/>
      <c r="K9" s="34"/>
      <c r="L9" s="34"/>
      <c r="M9" s="34"/>
      <c r="N9" s="34" t="s">
        <v>100</v>
      </c>
    </row>
    <row r="10" spans="1:14" ht="15" thickBot="1">
      <c r="A10" s="33">
        <v>1102357910</v>
      </c>
      <c r="B10" s="34" t="s">
        <v>100</v>
      </c>
      <c r="C10" s="34"/>
      <c r="D10" s="34" t="s">
        <v>100</v>
      </c>
      <c r="E10" s="34"/>
      <c r="F10" s="34"/>
      <c r="G10" s="34"/>
      <c r="H10" s="34"/>
      <c r="I10" s="34"/>
      <c r="J10" s="34"/>
      <c r="K10" s="34"/>
      <c r="L10" s="34" t="s">
        <v>100</v>
      </c>
      <c r="M10" s="34"/>
      <c r="N10" s="34"/>
    </row>
    <row r="11" spans="1:14" ht="15" thickBot="1">
      <c r="A11" s="33">
        <v>80525214</v>
      </c>
      <c r="B11" s="34"/>
      <c r="C11" s="34"/>
      <c r="D11" s="34"/>
      <c r="E11" s="34"/>
      <c r="F11" s="34"/>
      <c r="G11" s="34"/>
      <c r="H11" s="34"/>
      <c r="I11" s="34"/>
      <c r="J11" s="34"/>
      <c r="K11" s="34"/>
      <c r="L11" s="34"/>
      <c r="M11" s="34"/>
      <c r="N11" s="34" t="s">
        <v>100</v>
      </c>
    </row>
    <row r="12" spans="1:14" ht="15" thickBot="1">
      <c r="A12" s="33">
        <v>1102353173</v>
      </c>
      <c r="B12" s="34" t="s">
        <v>100</v>
      </c>
      <c r="C12" s="34"/>
      <c r="D12" s="34"/>
      <c r="E12" s="34"/>
      <c r="F12" s="34"/>
      <c r="G12" s="34"/>
      <c r="H12" s="34"/>
      <c r="I12" s="34"/>
      <c r="J12" s="34" t="s">
        <v>100</v>
      </c>
      <c r="K12" s="34"/>
      <c r="L12" s="34" t="s">
        <v>100</v>
      </c>
      <c r="M12" s="34" t="s">
        <v>100</v>
      </c>
      <c r="N12" s="34" t="s">
        <v>100</v>
      </c>
    </row>
    <row r="13" spans="1:14" ht="15" thickBot="1">
      <c r="A13" s="33">
        <v>1098651742</v>
      </c>
      <c r="B13" s="34"/>
      <c r="C13" s="34"/>
      <c r="D13" s="34"/>
      <c r="E13" s="34"/>
      <c r="F13" s="34"/>
      <c r="G13" s="34"/>
      <c r="H13" s="34"/>
      <c r="I13" s="34"/>
      <c r="J13" s="34"/>
      <c r="K13" s="34"/>
      <c r="L13" s="34"/>
      <c r="M13" s="34" t="s">
        <v>100</v>
      </c>
      <c r="N13" s="34"/>
    </row>
    <row r="14" spans="1:14" ht="15" thickBot="1">
      <c r="A14" s="33">
        <v>1102361554</v>
      </c>
      <c r="B14" s="34" t="s">
        <v>100</v>
      </c>
      <c r="C14" s="34"/>
      <c r="D14" s="34"/>
      <c r="E14" s="34"/>
      <c r="F14" s="34"/>
      <c r="G14" s="34"/>
      <c r="H14" s="34"/>
      <c r="I14" s="34"/>
      <c r="J14" s="34"/>
      <c r="K14" s="34"/>
      <c r="L14" s="34"/>
      <c r="M14" s="34"/>
      <c r="N14" s="34" t="s">
        <v>100</v>
      </c>
    </row>
    <row r="15" spans="1:14" ht="15" thickBot="1">
      <c r="A15" s="33">
        <v>63536802</v>
      </c>
      <c r="B15" s="34" t="s">
        <v>100</v>
      </c>
      <c r="C15" s="34" t="s">
        <v>100</v>
      </c>
      <c r="D15" s="34" t="s">
        <v>100</v>
      </c>
      <c r="E15" s="34"/>
      <c r="F15" s="34"/>
      <c r="G15" s="34"/>
      <c r="H15" s="34"/>
      <c r="I15" s="34"/>
      <c r="J15" s="34"/>
      <c r="K15" s="34"/>
      <c r="L15" s="34"/>
      <c r="M15" s="34"/>
      <c r="N15" s="34" t="s">
        <v>100</v>
      </c>
    </row>
    <row r="16" spans="1:14" ht="15" thickBot="1">
      <c r="A16" s="33">
        <v>63353803</v>
      </c>
      <c r="B16" s="34"/>
      <c r="C16" s="34"/>
      <c r="D16" s="34"/>
      <c r="E16" s="34"/>
      <c r="F16" s="34"/>
      <c r="G16" s="34"/>
      <c r="H16" s="34"/>
      <c r="I16" s="34"/>
      <c r="J16" s="34"/>
      <c r="K16" s="34"/>
      <c r="L16" s="34"/>
      <c r="M16" s="34" t="s">
        <v>100</v>
      </c>
      <c r="N16" s="34" t="s">
        <v>100</v>
      </c>
    </row>
    <row r="17" spans="1:14" ht="15" thickBot="1">
      <c r="A17" s="33">
        <v>1098666668</v>
      </c>
      <c r="B17" s="34"/>
      <c r="C17" s="34" t="s">
        <v>100</v>
      </c>
      <c r="D17" s="34"/>
      <c r="E17" s="34"/>
      <c r="F17" s="34"/>
      <c r="G17" s="34" t="s">
        <v>100</v>
      </c>
      <c r="H17" s="34"/>
      <c r="I17" s="34"/>
      <c r="J17" s="34"/>
      <c r="K17" s="34"/>
      <c r="L17" s="34"/>
      <c r="M17" s="34" t="s">
        <v>100</v>
      </c>
      <c r="N17" s="34"/>
    </row>
    <row r="18" spans="1:14" ht="15" thickBot="1">
      <c r="A18" s="33">
        <v>37723200</v>
      </c>
      <c r="B18" s="34" t="s">
        <v>100</v>
      </c>
      <c r="C18" s="34"/>
      <c r="D18" s="34" t="s">
        <v>100</v>
      </c>
      <c r="E18" s="34"/>
      <c r="F18" s="34" t="s">
        <v>100</v>
      </c>
      <c r="G18" s="34"/>
      <c r="H18" s="34" t="s">
        <v>100</v>
      </c>
      <c r="I18" s="34"/>
      <c r="J18" s="34" t="s">
        <v>100</v>
      </c>
      <c r="K18" s="34"/>
      <c r="L18" s="34" t="s">
        <v>100</v>
      </c>
      <c r="M18" s="34"/>
      <c r="N18" s="34"/>
    </row>
    <row r="19" spans="1:14" ht="15" thickBot="1">
      <c r="A19" s="33">
        <v>91343288</v>
      </c>
      <c r="B19" s="34"/>
      <c r="C19" s="34"/>
      <c r="D19" s="34"/>
      <c r="E19" s="34"/>
      <c r="F19" s="34"/>
      <c r="G19" s="34"/>
      <c r="H19" s="34"/>
      <c r="I19" s="34"/>
      <c r="J19" s="34"/>
      <c r="K19" s="34"/>
      <c r="L19" s="34"/>
      <c r="M19" s="34"/>
      <c r="N19" s="34" t="s">
        <v>100</v>
      </c>
    </row>
  </sheetData>
  <sheetProtection/>
  <mergeCells count="20">
    <mergeCell ref="D5:D6"/>
    <mergeCell ref="E5:E6"/>
    <mergeCell ref="F5:F6"/>
    <mergeCell ref="G5:G6"/>
    <mergeCell ref="A1:B3"/>
    <mergeCell ref="C1:K3"/>
    <mergeCell ref="A4:N4"/>
    <mergeCell ref="H5:H6"/>
    <mergeCell ref="I5:I6"/>
    <mergeCell ref="A5:A6"/>
    <mergeCell ref="B5:B6"/>
    <mergeCell ref="J5:J6"/>
    <mergeCell ref="K5:K6"/>
    <mergeCell ref="C5:C6"/>
    <mergeCell ref="L1:N1"/>
    <mergeCell ref="L2:N2"/>
    <mergeCell ref="L3:N3"/>
    <mergeCell ref="L5:L6"/>
    <mergeCell ref="M5:M6"/>
    <mergeCell ref="N5:N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L24"/>
  <sheetViews>
    <sheetView showGridLines="0" zoomScale="80" zoomScaleNormal="80" zoomScalePageLayoutView="0" workbookViewId="0" topLeftCell="H1">
      <selection activeCell="N1" sqref="N1"/>
    </sheetView>
  </sheetViews>
  <sheetFormatPr defaultColWidth="11.421875" defaultRowHeight="12.75"/>
  <cols>
    <col min="1" max="2" width="15.7109375" style="1" customWidth="1"/>
    <col min="3" max="3" width="15.7109375" style="7" customWidth="1"/>
    <col min="4" max="5" width="15.7109375" style="1" customWidth="1"/>
    <col min="6" max="6" width="20.7109375" style="1" customWidth="1"/>
    <col min="7" max="7" width="30.421875" style="7" customWidth="1"/>
    <col min="8" max="10" width="16.7109375" style="7" customWidth="1"/>
    <col min="11" max="11" width="15.8515625" style="7" customWidth="1"/>
    <col min="12" max="12" width="38.7109375" style="1" customWidth="1"/>
    <col min="13" max="16384" width="11.421875" style="1" customWidth="1"/>
  </cols>
  <sheetData>
    <row r="1" spans="1:12" ht="24.75" customHeight="1" thickBot="1">
      <c r="A1" s="182"/>
      <c r="B1" s="182"/>
      <c r="C1" s="182"/>
      <c r="D1" s="115" t="str">
        <f>+Programa!D1</f>
        <v>PROGRAMA DE VIGILANCIA EPIDEMIOLÓGICA PVE RIESGO BIOMECÁNICO
PARA LA PREVENCIÓN DE LOS DESÓRDENES MUSCULOESQUELÉTICOS</v>
      </c>
      <c r="E1" s="116"/>
      <c r="F1" s="116"/>
      <c r="G1" s="116"/>
      <c r="H1" s="116"/>
      <c r="I1" s="116"/>
      <c r="J1" s="116"/>
      <c r="K1" s="116"/>
      <c r="L1" s="49" t="str">
        <f>+Programa!I1</f>
        <v>CÓDIGO: GAF-SST.SGS01-130.PG3</v>
      </c>
    </row>
    <row r="2" spans="1:12" ht="24.75" customHeight="1" thickBot="1">
      <c r="A2" s="182"/>
      <c r="B2" s="182"/>
      <c r="C2" s="182"/>
      <c r="D2" s="118"/>
      <c r="E2" s="119"/>
      <c r="F2" s="119"/>
      <c r="G2" s="119"/>
      <c r="H2" s="119"/>
      <c r="I2" s="119"/>
      <c r="J2" s="119"/>
      <c r="K2" s="119"/>
      <c r="L2" s="49" t="str">
        <f>+Programa!I2</f>
        <v>VERSIÓN: 0.0</v>
      </c>
    </row>
    <row r="3" spans="1:12" ht="24.75" customHeight="1" thickBot="1">
      <c r="A3" s="182"/>
      <c r="B3" s="182"/>
      <c r="C3" s="182"/>
      <c r="D3" s="121"/>
      <c r="E3" s="122"/>
      <c r="F3" s="122"/>
      <c r="G3" s="122"/>
      <c r="H3" s="122"/>
      <c r="I3" s="122"/>
      <c r="J3" s="122"/>
      <c r="K3" s="122"/>
      <c r="L3" s="50" t="s">
        <v>200</v>
      </c>
    </row>
    <row r="4" spans="1:12" ht="24.75" customHeight="1" thickBot="1">
      <c r="A4" s="185" t="s">
        <v>18</v>
      </c>
      <c r="B4" s="186" t="s">
        <v>25</v>
      </c>
      <c r="C4" s="187"/>
      <c r="D4" s="187"/>
      <c r="E4" s="187"/>
      <c r="F4" s="188"/>
      <c r="G4" s="183" t="s">
        <v>92</v>
      </c>
      <c r="H4" s="181" t="s">
        <v>96</v>
      </c>
      <c r="I4" s="181"/>
      <c r="J4" s="181"/>
      <c r="K4" s="181"/>
      <c r="L4" s="184" t="s">
        <v>48</v>
      </c>
    </row>
    <row r="5" spans="1:12" ht="48" thickBot="1">
      <c r="A5" s="185"/>
      <c r="B5" s="52" t="s">
        <v>215</v>
      </c>
      <c r="C5" s="36" t="s">
        <v>26</v>
      </c>
      <c r="D5" s="36" t="s">
        <v>85</v>
      </c>
      <c r="E5" s="36" t="s">
        <v>109</v>
      </c>
      <c r="F5" s="36" t="s">
        <v>102</v>
      </c>
      <c r="G5" s="183"/>
      <c r="H5" s="36" t="s">
        <v>94</v>
      </c>
      <c r="I5" s="36" t="s">
        <v>95</v>
      </c>
      <c r="J5" s="36" t="s">
        <v>126</v>
      </c>
      <c r="K5" s="37" t="s">
        <v>98</v>
      </c>
      <c r="L5" s="184"/>
    </row>
    <row r="6" spans="1:12" ht="19.5" customHeight="1" thickBot="1">
      <c r="A6" s="38">
        <v>1</v>
      </c>
      <c r="B6" s="53">
        <v>43344</v>
      </c>
      <c r="C6" s="39"/>
      <c r="D6" s="26"/>
      <c r="E6" s="26" t="s">
        <v>100</v>
      </c>
      <c r="F6" s="26"/>
      <c r="G6" s="40">
        <v>1098659516</v>
      </c>
      <c r="H6" s="25"/>
      <c r="I6" s="25">
        <v>1</v>
      </c>
      <c r="J6" s="25"/>
      <c r="K6" s="25"/>
      <c r="L6" s="41"/>
    </row>
    <row r="7" spans="1:12" ht="19.5" customHeight="1" thickBot="1">
      <c r="A7" s="38">
        <v>2</v>
      </c>
      <c r="B7" s="53">
        <v>43344</v>
      </c>
      <c r="C7" s="39"/>
      <c r="D7" s="26"/>
      <c r="E7" s="26" t="s">
        <v>100</v>
      </c>
      <c r="F7" s="26"/>
      <c r="G7" s="40">
        <v>37615266</v>
      </c>
      <c r="H7" s="25"/>
      <c r="I7" s="25">
        <v>1</v>
      </c>
      <c r="J7" s="25"/>
      <c r="K7" s="25"/>
      <c r="L7" s="41"/>
    </row>
    <row r="8" spans="1:12" ht="19.5" customHeight="1" thickBot="1">
      <c r="A8" s="38">
        <v>3</v>
      </c>
      <c r="B8" s="53">
        <v>43344</v>
      </c>
      <c r="C8" s="39"/>
      <c r="D8" s="26"/>
      <c r="E8" s="26" t="s">
        <v>100</v>
      </c>
      <c r="F8" s="26"/>
      <c r="G8" s="40">
        <v>28239928</v>
      </c>
      <c r="H8" s="25"/>
      <c r="I8" s="25">
        <v>1</v>
      </c>
      <c r="J8" s="25"/>
      <c r="K8" s="25"/>
      <c r="L8" s="41"/>
    </row>
    <row r="9" spans="1:12" ht="19.5" customHeight="1" thickBot="1">
      <c r="A9" s="38">
        <v>4</v>
      </c>
      <c r="B9" s="53">
        <v>43344</v>
      </c>
      <c r="C9" s="39"/>
      <c r="D9" s="26"/>
      <c r="E9" s="26" t="s">
        <v>100</v>
      </c>
      <c r="F9" s="26"/>
      <c r="G9" s="40">
        <v>1102357910</v>
      </c>
      <c r="H9" s="25"/>
      <c r="I9" s="25">
        <v>1</v>
      </c>
      <c r="J9" s="25"/>
      <c r="K9" s="25"/>
      <c r="L9" s="41"/>
    </row>
    <row r="10" spans="1:12" ht="19.5" customHeight="1" thickBot="1">
      <c r="A10" s="38">
        <v>5</v>
      </c>
      <c r="B10" s="53">
        <v>43344</v>
      </c>
      <c r="C10" s="39"/>
      <c r="D10" s="26"/>
      <c r="E10" s="26" t="s">
        <v>100</v>
      </c>
      <c r="F10" s="26"/>
      <c r="G10" s="40">
        <v>80525214</v>
      </c>
      <c r="H10" s="25"/>
      <c r="I10" s="25">
        <v>1</v>
      </c>
      <c r="J10" s="25"/>
      <c r="K10" s="25"/>
      <c r="L10" s="41"/>
    </row>
    <row r="11" spans="1:12" ht="19.5" customHeight="1" thickBot="1">
      <c r="A11" s="38">
        <v>6</v>
      </c>
      <c r="B11" s="53">
        <v>43344</v>
      </c>
      <c r="C11" s="39"/>
      <c r="D11" s="26"/>
      <c r="E11" s="26" t="s">
        <v>100</v>
      </c>
      <c r="F11" s="26"/>
      <c r="G11" s="40">
        <v>1102353173</v>
      </c>
      <c r="H11" s="25"/>
      <c r="I11" s="25">
        <v>1</v>
      </c>
      <c r="J11" s="25"/>
      <c r="K11" s="25"/>
      <c r="L11" s="41"/>
    </row>
    <row r="12" spans="1:12" ht="19.5" customHeight="1" thickBot="1">
      <c r="A12" s="38">
        <v>7</v>
      </c>
      <c r="B12" s="53">
        <v>43344</v>
      </c>
      <c r="C12" s="39"/>
      <c r="D12" s="26"/>
      <c r="E12" s="26" t="s">
        <v>100</v>
      </c>
      <c r="F12" s="26"/>
      <c r="G12" s="40">
        <v>1098651742</v>
      </c>
      <c r="H12" s="25"/>
      <c r="I12" s="25">
        <v>1</v>
      </c>
      <c r="J12" s="25"/>
      <c r="K12" s="25"/>
      <c r="L12" s="41"/>
    </row>
    <row r="13" spans="1:12" ht="19.5" customHeight="1" thickBot="1">
      <c r="A13" s="38">
        <v>8</v>
      </c>
      <c r="B13" s="53">
        <v>43344</v>
      </c>
      <c r="C13" s="39"/>
      <c r="D13" s="26"/>
      <c r="E13" s="26" t="s">
        <v>100</v>
      </c>
      <c r="F13" s="26"/>
      <c r="G13" s="40">
        <v>1102361554</v>
      </c>
      <c r="H13" s="25"/>
      <c r="I13" s="25">
        <v>1</v>
      </c>
      <c r="J13" s="25"/>
      <c r="K13" s="25"/>
      <c r="L13" s="41"/>
    </row>
    <row r="14" spans="1:12" ht="19.5" customHeight="1" thickBot="1">
      <c r="A14" s="38">
        <v>9</v>
      </c>
      <c r="B14" s="53">
        <v>43344</v>
      </c>
      <c r="C14" s="39"/>
      <c r="D14" s="26"/>
      <c r="E14" s="26" t="s">
        <v>100</v>
      </c>
      <c r="F14" s="26"/>
      <c r="G14" s="40">
        <v>63536802</v>
      </c>
      <c r="H14" s="25"/>
      <c r="I14" s="25">
        <v>1</v>
      </c>
      <c r="J14" s="25"/>
      <c r="K14" s="25"/>
      <c r="L14" s="41"/>
    </row>
    <row r="15" spans="1:12" ht="19.5" customHeight="1" thickBot="1">
      <c r="A15" s="38">
        <v>10</v>
      </c>
      <c r="B15" s="53">
        <v>43344</v>
      </c>
      <c r="C15" s="39"/>
      <c r="D15" s="26"/>
      <c r="E15" s="26" t="s">
        <v>100</v>
      </c>
      <c r="F15" s="26"/>
      <c r="G15" s="40">
        <v>63353803</v>
      </c>
      <c r="H15" s="25"/>
      <c r="I15" s="25">
        <v>1</v>
      </c>
      <c r="J15" s="25"/>
      <c r="K15" s="25"/>
      <c r="L15" s="41"/>
    </row>
    <row r="16" spans="1:12" ht="19.5" customHeight="1" thickBot="1">
      <c r="A16" s="38">
        <v>11</v>
      </c>
      <c r="B16" s="53">
        <v>43344</v>
      </c>
      <c r="C16" s="39"/>
      <c r="D16" s="26"/>
      <c r="E16" s="26" t="s">
        <v>100</v>
      </c>
      <c r="F16" s="26"/>
      <c r="G16" s="40">
        <v>1098666668</v>
      </c>
      <c r="H16" s="25"/>
      <c r="I16" s="25">
        <v>1</v>
      </c>
      <c r="J16" s="25"/>
      <c r="K16" s="25"/>
      <c r="L16" s="41"/>
    </row>
    <row r="17" spans="1:12" ht="19.5" customHeight="1" thickBot="1">
      <c r="A17" s="38">
        <v>12</v>
      </c>
      <c r="B17" s="53">
        <v>43344</v>
      </c>
      <c r="C17" s="39"/>
      <c r="D17" s="26"/>
      <c r="E17" s="26" t="s">
        <v>100</v>
      </c>
      <c r="F17" s="26"/>
      <c r="G17" s="40">
        <v>37723200</v>
      </c>
      <c r="H17" s="25"/>
      <c r="I17" s="25">
        <v>1</v>
      </c>
      <c r="J17" s="25"/>
      <c r="K17" s="25"/>
      <c r="L17" s="41"/>
    </row>
    <row r="18" spans="1:12" ht="19.5" customHeight="1" thickBot="1">
      <c r="A18" s="38">
        <v>13</v>
      </c>
      <c r="B18" s="53">
        <v>43344</v>
      </c>
      <c r="C18" s="39"/>
      <c r="D18" s="26"/>
      <c r="E18" s="26" t="s">
        <v>100</v>
      </c>
      <c r="F18" s="26"/>
      <c r="G18" s="40">
        <v>91343288</v>
      </c>
      <c r="H18" s="25"/>
      <c r="I18" s="25">
        <v>1</v>
      </c>
      <c r="J18" s="25"/>
      <c r="K18" s="25"/>
      <c r="L18" s="41"/>
    </row>
    <row r="19" spans="1:12" ht="84.75" customHeight="1" thickBot="1">
      <c r="A19" s="38">
        <v>14</v>
      </c>
      <c r="B19" s="53">
        <v>43586</v>
      </c>
      <c r="C19" s="39"/>
      <c r="D19" s="26" t="s">
        <v>100</v>
      </c>
      <c r="E19" s="26"/>
      <c r="F19" s="26"/>
      <c r="G19" s="40">
        <v>91534128</v>
      </c>
      <c r="H19" s="25">
        <v>1</v>
      </c>
      <c r="I19" s="25"/>
      <c r="J19" s="25"/>
      <c r="K19" s="25"/>
      <c r="L19" s="51" t="s">
        <v>214</v>
      </c>
    </row>
    <row r="20" spans="1:11" ht="19.5" customHeight="1">
      <c r="A20" s="35"/>
      <c r="B20" s="35"/>
      <c r="C20" s="35"/>
      <c r="D20" s="35"/>
      <c r="E20" s="35"/>
      <c r="F20" s="35"/>
      <c r="G20" s="42" t="s">
        <v>99</v>
      </c>
      <c r="H20" s="42">
        <f>SUM(H6:H19)</f>
        <v>1</v>
      </c>
      <c r="I20" s="42">
        <f>SUM(I6:I19)</f>
        <v>13</v>
      </c>
      <c r="J20" s="42">
        <f>SUM(J6:J19)</f>
        <v>0</v>
      </c>
      <c r="K20" s="42">
        <f>SUM(K6:K19)</f>
        <v>0</v>
      </c>
    </row>
    <row r="21" spans="1:11" ht="12.75">
      <c r="A21" s="2"/>
      <c r="B21" s="2"/>
      <c r="C21" s="6"/>
      <c r="D21" s="2"/>
      <c r="E21" s="2"/>
      <c r="F21" s="2"/>
      <c r="G21" s="6"/>
      <c r="H21" s="6"/>
      <c r="I21" s="6"/>
      <c r="J21" s="6"/>
      <c r="K21" s="6"/>
    </row>
    <row r="22" spans="1:11" ht="12.75">
      <c r="A22" s="2"/>
      <c r="B22" s="2"/>
      <c r="C22" s="6"/>
      <c r="D22" s="2"/>
      <c r="E22" s="2"/>
      <c r="F22" s="2"/>
      <c r="G22" s="6"/>
      <c r="H22" s="6"/>
      <c r="I22" s="6"/>
      <c r="J22" s="6"/>
      <c r="K22" s="6"/>
    </row>
    <row r="23" spans="1:11" ht="12.75">
      <c r="A23" s="2"/>
      <c r="B23" s="2"/>
      <c r="C23" s="6"/>
      <c r="D23" s="2"/>
      <c r="E23" s="2"/>
      <c r="F23" s="2"/>
      <c r="G23" s="6"/>
      <c r="H23" s="6"/>
      <c r="I23" s="6"/>
      <c r="J23" s="6"/>
      <c r="K23" s="6"/>
    </row>
    <row r="24" spans="1:11" ht="12.75">
      <c r="A24" s="2"/>
      <c r="B24" s="2"/>
      <c r="C24" s="6"/>
      <c r="D24" s="2"/>
      <c r="E24" s="2"/>
      <c r="F24" s="2"/>
      <c r="G24" s="6"/>
      <c r="H24" s="6"/>
      <c r="I24" s="6"/>
      <c r="J24" s="6"/>
      <c r="K24" s="6"/>
    </row>
  </sheetData>
  <sheetProtection/>
  <mergeCells count="7">
    <mergeCell ref="H4:K4"/>
    <mergeCell ref="A1:C3"/>
    <mergeCell ref="G4:G5"/>
    <mergeCell ref="L4:L5"/>
    <mergeCell ref="A4:A5"/>
    <mergeCell ref="D1:K3"/>
    <mergeCell ref="B4:F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34"/>
  <sheetViews>
    <sheetView zoomScale="80" zoomScaleNormal="80" zoomScalePageLayoutView="0" workbookViewId="0" topLeftCell="L1">
      <selection activeCell="A39" sqref="A39"/>
    </sheetView>
  </sheetViews>
  <sheetFormatPr defaultColWidth="11.421875" defaultRowHeight="12.75"/>
  <cols>
    <col min="1" max="11" width="15.7109375" style="32" customWidth="1"/>
    <col min="12" max="12" width="23.7109375" style="32" customWidth="1"/>
    <col min="13" max="27" width="11.421875" style="32" customWidth="1"/>
    <col min="28" max="16384" width="11.421875" style="32" customWidth="1"/>
  </cols>
  <sheetData>
    <row r="1" spans="1:12" ht="24.75" customHeight="1" thickBot="1">
      <c r="A1" s="210"/>
      <c r="B1" s="210"/>
      <c r="C1" s="115" t="str">
        <f>+Programa!D1</f>
        <v>PROGRAMA DE VIGILANCIA EPIDEMIOLÓGICA PVE RIESGO BIOMECÁNICO
PARA LA PREVENCIÓN DE LOS DESÓRDENES MUSCULOESQUELÉTICOS</v>
      </c>
      <c r="D1" s="116"/>
      <c r="E1" s="116"/>
      <c r="F1" s="116"/>
      <c r="G1" s="116"/>
      <c r="H1" s="116"/>
      <c r="I1" s="116"/>
      <c r="J1" s="116"/>
      <c r="K1" s="172" t="str">
        <f>+Programa!I1</f>
        <v>CÓDIGO: GAF-SST.SGS01-130.PG3</v>
      </c>
      <c r="L1" s="174"/>
    </row>
    <row r="2" spans="1:12" ht="24.75" customHeight="1" thickBot="1">
      <c r="A2" s="210"/>
      <c r="B2" s="210"/>
      <c r="C2" s="118"/>
      <c r="D2" s="119"/>
      <c r="E2" s="119"/>
      <c r="F2" s="119"/>
      <c r="G2" s="119"/>
      <c r="H2" s="119"/>
      <c r="I2" s="119"/>
      <c r="J2" s="119"/>
      <c r="K2" s="172" t="str">
        <f>+Programa!I2</f>
        <v>VERSIÓN: 0.0</v>
      </c>
      <c r="L2" s="174"/>
    </row>
    <row r="3" spans="1:12" ht="24.75" customHeight="1" thickBot="1">
      <c r="A3" s="211"/>
      <c r="B3" s="211"/>
      <c r="C3" s="118"/>
      <c r="D3" s="119"/>
      <c r="E3" s="119"/>
      <c r="F3" s="119"/>
      <c r="G3" s="119"/>
      <c r="H3" s="119"/>
      <c r="I3" s="119"/>
      <c r="J3" s="119"/>
      <c r="K3" s="189" t="s">
        <v>199</v>
      </c>
      <c r="L3" s="190"/>
    </row>
    <row r="4" spans="1:12" ht="30" customHeight="1" thickBot="1">
      <c r="A4" s="203" t="s">
        <v>27</v>
      </c>
      <c r="B4" s="203"/>
      <c r="C4" s="203"/>
      <c r="D4" s="203"/>
      <c r="E4" s="203"/>
      <c r="F4" s="203"/>
      <c r="G4" s="203"/>
      <c r="H4" s="203"/>
      <c r="I4" s="203"/>
      <c r="J4" s="203"/>
      <c r="K4" s="203"/>
      <c r="L4" s="203"/>
    </row>
    <row r="5" spans="1:12" ht="19.5" customHeight="1" thickBot="1">
      <c r="A5" s="203" t="s">
        <v>188</v>
      </c>
      <c r="B5" s="203"/>
      <c r="C5" s="203"/>
      <c r="D5" s="178"/>
      <c r="E5" s="178"/>
      <c r="F5" s="178"/>
      <c r="G5" s="178"/>
      <c r="H5" s="178"/>
      <c r="I5" s="178"/>
      <c r="J5" s="178"/>
      <c r="K5" s="178"/>
      <c r="L5" s="178"/>
    </row>
    <row r="6" spans="1:12" ht="19.5" customHeight="1" thickBot="1">
      <c r="A6" s="203" t="s">
        <v>189</v>
      </c>
      <c r="B6" s="203"/>
      <c r="C6" s="203"/>
      <c r="D6" s="201" t="s">
        <v>87</v>
      </c>
      <c r="E6" s="201"/>
      <c r="F6" s="201"/>
      <c r="G6" s="201"/>
      <c r="H6" s="201"/>
      <c r="I6" s="201"/>
      <c r="J6" s="201"/>
      <c r="K6" s="201"/>
      <c r="L6" s="201"/>
    </row>
    <row r="7" spans="1:12" ht="19.5" customHeight="1" thickBot="1">
      <c r="A7" s="203" t="s">
        <v>190</v>
      </c>
      <c r="B7" s="203"/>
      <c r="C7" s="203"/>
      <c r="D7" s="178" t="s">
        <v>130</v>
      </c>
      <c r="E7" s="178"/>
      <c r="F7" s="178"/>
      <c r="G7" s="178"/>
      <c r="H7" s="178"/>
      <c r="I7" s="178"/>
      <c r="J7" s="178"/>
      <c r="K7" s="178"/>
      <c r="L7" s="178"/>
    </row>
    <row r="8" spans="1:12" ht="19.5" customHeight="1" thickBot="1">
      <c r="A8" s="203" t="s">
        <v>191</v>
      </c>
      <c r="B8" s="203"/>
      <c r="C8" s="203"/>
      <c r="D8" s="204" t="s">
        <v>47</v>
      </c>
      <c r="E8" s="204"/>
      <c r="F8" s="204"/>
      <c r="G8" s="204"/>
      <c r="H8" s="204"/>
      <c r="I8" s="204"/>
      <c r="J8" s="204"/>
      <c r="K8" s="204"/>
      <c r="L8" s="204"/>
    </row>
    <row r="9" spans="1:12" ht="19.5" customHeight="1" thickBot="1">
      <c r="A9" s="203" t="s">
        <v>192</v>
      </c>
      <c r="B9" s="203"/>
      <c r="C9" s="203"/>
      <c r="D9" s="209" t="s">
        <v>187</v>
      </c>
      <c r="E9" s="209"/>
      <c r="F9" s="209"/>
      <c r="G9" s="209"/>
      <c r="H9" s="209"/>
      <c r="I9" s="209"/>
      <c r="J9" s="209"/>
      <c r="K9" s="209"/>
      <c r="L9" s="209"/>
    </row>
    <row r="10" spans="1:12" ht="19.5" customHeight="1" thickBot="1">
      <c r="A10" s="203" t="s">
        <v>193</v>
      </c>
      <c r="B10" s="203"/>
      <c r="C10" s="203"/>
      <c r="D10" s="178"/>
      <c r="E10" s="178"/>
      <c r="F10" s="178"/>
      <c r="G10" s="178"/>
      <c r="H10" s="178"/>
      <c r="I10" s="178"/>
      <c r="J10" s="178"/>
      <c r="K10" s="178"/>
      <c r="L10" s="178"/>
    </row>
    <row r="11" spans="1:12" ht="19.5" customHeight="1" thickBot="1">
      <c r="A11" s="203" t="s">
        <v>28</v>
      </c>
      <c r="B11" s="203"/>
      <c r="C11" s="203"/>
      <c r="D11" s="178"/>
      <c r="E11" s="178"/>
      <c r="F11" s="178"/>
      <c r="G11" s="178"/>
      <c r="H11" s="178"/>
      <c r="I11" s="178"/>
      <c r="J11" s="178"/>
      <c r="K11" s="178"/>
      <c r="L11" s="178"/>
    </row>
    <row r="12" spans="1:12" ht="19.5" customHeight="1" thickBot="1">
      <c r="A12" s="203"/>
      <c r="B12" s="203"/>
      <c r="C12" s="203"/>
      <c r="D12" s="178"/>
      <c r="E12" s="178"/>
      <c r="F12" s="178"/>
      <c r="G12" s="178"/>
      <c r="H12" s="178"/>
      <c r="I12" s="178"/>
      <c r="J12" s="178"/>
      <c r="K12" s="178"/>
      <c r="L12" s="178"/>
    </row>
    <row r="13" spans="1:12" ht="30" customHeight="1" thickBot="1">
      <c r="A13" s="203" t="s">
        <v>29</v>
      </c>
      <c r="B13" s="203"/>
      <c r="C13" s="203"/>
      <c r="D13" s="203"/>
      <c r="E13" s="203"/>
      <c r="F13" s="203"/>
      <c r="G13" s="203"/>
      <c r="H13" s="203"/>
      <c r="I13" s="203"/>
      <c r="J13" s="203"/>
      <c r="K13" s="203"/>
      <c r="L13" s="203"/>
    </row>
    <row r="14" spans="1:12" ht="13.5" thickBot="1">
      <c r="A14" s="202"/>
      <c r="B14" s="202"/>
      <c r="C14" s="202"/>
      <c r="D14" s="202"/>
      <c r="E14" s="202"/>
      <c r="F14" s="202"/>
      <c r="G14" s="202"/>
      <c r="H14" s="202"/>
      <c r="I14" s="202"/>
      <c r="J14" s="202"/>
      <c r="K14" s="202"/>
      <c r="L14" s="202"/>
    </row>
    <row r="15" spans="1:12" ht="24.75" customHeight="1" thickBot="1">
      <c r="A15" s="194" t="s">
        <v>110</v>
      </c>
      <c r="B15" s="195"/>
      <c r="C15" s="196"/>
      <c r="D15" s="206" t="s">
        <v>103</v>
      </c>
      <c r="E15" s="206"/>
      <c r="F15" s="206"/>
      <c r="G15" s="206"/>
      <c r="H15" s="207" t="s">
        <v>30</v>
      </c>
      <c r="I15" s="207"/>
      <c r="J15" s="208" t="s">
        <v>31</v>
      </c>
      <c r="K15" s="208"/>
      <c r="L15" s="43"/>
    </row>
    <row r="16" spans="1:12" ht="19.5" customHeight="1" thickBot="1">
      <c r="A16" s="197">
        <v>33</v>
      </c>
      <c r="B16" s="198"/>
      <c r="C16" s="199"/>
      <c r="D16" s="201">
        <v>41</v>
      </c>
      <c r="E16" s="201"/>
      <c r="F16" s="201"/>
      <c r="G16" s="201"/>
      <c r="H16" s="200">
        <f>100-J16</f>
        <v>19.51219512195121</v>
      </c>
      <c r="I16" s="200"/>
      <c r="J16" s="200">
        <f>(A16/D16)*100</f>
        <v>80.48780487804879</v>
      </c>
      <c r="K16" s="200"/>
      <c r="L16" s="44"/>
    </row>
    <row r="17" spans="1:12" ht="13.5" thickBot="1">
      <c r="A17" s="191"/>
      <c r="B17" s="192"/>
      <c r="C17" s="192"/>
      <c r="D17" s="192"/>
      <c r="E17" s="192"/>
      <c r="F17" s="192"/>
      <c r="G17" s="192"/>
      <c r="H17" s="192"/>
      <c r="I17" s="192"/>
      <c r="J17" s="192"/>
      <c r="K17" s="192"/>
      <c r="L17" s="193"/>
    </row>
    <row r="18" spans="1:12" ht="30" customHeight="1" thickBot="1">
      <c r="A18" s="203" t="s">
        <v>32</v>
      </c>
      <c r="B18" s="203"/>
      <c r="C18" s="203"/>
      <c r="D18" s="203"/>
      <c r="E18" s="203"/>
      <c r="F18" s="203"/>
      <c r="G18" s="203"/>
      <c r="H18" s="203"/>
      <c r="I18" s="203"/>
      <c r="J18" s="203"/>
      <c r="K18" s="203"/>
      <c r="L18" s="203"/>
    </row>
    <row r="19" spans="1:12" ht="15.75" customHeight="1" thickBot="1">
      <c r="A19" s="178"/>
      <c r="B19" s="178"/>
      <c r="C19" s="178"/>
      <c r="D19" s="178"/>
      <c r="E19" s="178"/>
      <c r="F19" s="178"/>
      <c r="G19" s="178"/>
      <c r="H19" s="178"/>
      <c r="I19" s="178"/>
      <c r="J19" s="178"/>
      <c r="K19" s="178"/>
      <c r="L19" s="178"/>
    </row>
    <row r="20" spans="1:12" ht="15.75" customHeight="1" thickBot="1">
      <c r="A20" s="178"/>
      <c r="B20" s="178"/>
      <c r="C20" s="178"/>
      <c r="D20" s="178"/>
      <c r="E20" s="178"/>
      <c r="F20" s="178"/>
      <c r="G20" s="178"/>
      <c r="H20" s="178"/>
      <c r="I20" s="178"/>
      <c r="J20" s="178"/>
      <c r="K20" s="178"/>
      <c r="L20" s="178"/>
    </row>
    <row r="21" spans="1:12" ht="15.75" customHeight="1" thickBot="1">
      <c r="A21" s="178"/>
      <c r="B21" s="178"/>
      <c r="C21" s="178"/>
      <c r="D21" s="178"/>
      <c r="E21" s="178"/>
      <c r="F21" s="178"/>
      <c r="G21" s="178"/>
      <c r="H21" s="178"/>
      <c r="I21" s="178"/>
      <c r="J21" s="178"/>
      <c r="K21" s="178"/>
      <c r="L21" s="178"/>
    </row>
    <row r="22" spans="1:12" ht="15.75" customHeight="1" thickBot="1">
      <c r="A22" s="178"/>
      <c r="B22" s="178"/>
      <c r="C22" s="178"/>
      <c r="D22" s="178"/>
      <c r="E22" s="178"/>
      <c r="F22" s="178"/>
      <c r="G22" s="178"/>
      <c r="H22" s="178"/>
      <c r="I22" s="178"/>
      <c r="J22" s="178"/>
      <c r="K22" s="178"/>
      <c r="L22" s="178"/>
    </row>
    <row r="23" spans="1:12" ht="15.75" customHeight="1" thickBot="1">
      <c r="A23" s="178"/>
      <c r="B23" s="178"/>
      <c r="C23" s="178"/>
      <c r="D23" s="178"/>
      <c r="E23" s="178"/>
      <c r="F23" s="178"/>
      <c r="G23" s="178"/>
      <c r="H23" s="178"/>
      <c r="I23" s="178"/>
      <c r="J23" s="178"/>
      <c r="K23" s="178"/>
      <c r="L23" s="178"/>
    </row>
    <row r="24" spans="1:12" ht="15.75" customHeight="1" thickBot="1">
      <c r="A24" s="178"/>
      <c r="B24" s="178"/>
      <c r="C24" s="178"/>
      <c r="D24" s="178"/>
      <c r="E24" s="178"/>
      <c r="F24" s="178"/>
      <c r="G24" s="178"/>
      <c r="H24" s="178"/>
      <c r="I24" s="178"/>
      <c r="J24" s="178"/>
      <c r="K24" s="178"/>
      <c r="L24" s="178"/>
    </row>
    <row r="25" spans="1:12" ht="15.75" customHeight="1" thickBot="1">
      <c r="A25" s="178"/>
      <c r="B25" s="178"/>
      <c r="C25" s="178"/>
      <c r="D25" s="178"/>
      <c r="E25" s="178"/>
      <c r="F25" s="178"/>
      <c r="G25" s="178"/>
      <c r="H25" s="178"/>
      <c r="I25" s="178"/>
      <c r="J25" s="178"/>
      <c r="K25" s="178"/>
      <c r="L25" s="178"/>
    </row>
    <row r="26" spans="1:12" ht="15.75" customHeight="1" thickBot="1">
      <c r="A26" s="178"/>
      <c r="B26" s="178"/>
      <c r="C26" s="178"/>
      <c r="D26" s="178"/>
      <c r="E26" s="178"/>
      <c r="F26" s="178"/>
      <c r="G26" s="178"/>
      <c r="H26" s="178"/>
      <c r="I26" s="178"/>
      <c r="J26" s="178"/>
      <c r="K26" s="178"/>
      <c r="L26" s="178"/>
    </row>
    <row r="27" spans="1:12" ht="15.75" customHeight="1" thickBot="1">
      <c r="A27" s="178"/>
      <c r="B27" s="178"/>
      <c r="C27" s="178"/>
      <c r="D27" s="178"/>
      <c r="E27" s="178"/>
      <c r="F27" s="178"/>
      <c r="G27" s="178"/>
      <c r="H27" s="178"/>
      <c r="I27" s="178"/>
      <c r="J27" s="178"/>
      <c r="K27" s="178"/>
      <c r="L27" s="178"/>
    </row>
    <row r="28" spans="1:12" ht="15.75" customHeight="1" thickBot="1">
      <c r="A28" s="178"/>
      <c r="B28" s="178"/>
      <c r="C28" s="178"/>
      <c r="D28" s="178"/>
      <c r="E28" s="178"/>
      <c r="F28" s="178"/>
      <c r="G28" s="178"/>
      <c r="H28" s="178"/>
      <c r="I28" s="178"/>
      <c r="J28" s="178"/>
      <c r="K28" s="178"/>
      <c r="L28" s="178"/>
    </row>
    <row r="29" spans="1:12" ht="15.75" customHeight="1" thickBot="1">
      <c r="A29" s="178"/>
      <c r="B29" s="178"/>
      <c r="C29" s="178"/>
      <c r="D29" s="178"/>
      <c r="E29" s="178"/>
      <c r="F29" s="178"/>
      <c r="G29" s="178"/>
      <c r="H29" s="178"/>
      <c r="I29" s="178"/>
      <c r="J29" s="178"/>
      <c r="K29" s="178"/>
      <c r="L29" s="178"/>
    </row>
    <row r="30" spans="1:12" ht="30" customHeight="1" thickBot="1">
      <c r="A30" s="203" t="s">
        <v>33</v>
      </c>
      <c r="B30" s="203"/>
      <c r="C30" s="203"/>
      <c r="D30" s="203"/>
      <c r="E30" s="203"/>
      <c r="F30" s="203"/>
      <c r="G30" s="203"/>
      <c r="H30" s="203"/>
      <c r="I30" s="203"/>
      <c r="J30" s="203"/>
      <c r="K30" s="203"/>
      <c r="L30" s="203"/>
    </row>
    <row r="31" spans="1:12" ht="77.25" customHeight="1" thickBot="1">
      <c r="A31" s="205" t="s">
        <v>194</v>
      </c>
      <c r="B31" s="205"/>
      <c r="C31" s="205"/>
      <c r="D31" s="205"/>
      <c r="E31" s="205"/>
      <c r="F31" s="205"/>
      <c r="G31" s="205"/>
      <c r="H31" s="205"/>
      <c r="I31" s="205"/>
      <c r="J31" s="205"/>
      <c r="K31" s="205"/>
      <c r="L31" s="205"/>
    </row>
    <row r="32" spans="1:12" ht="30" customHeight="1" thickBot="1">
      <c r="A32" s="203" t="s">
        <v>0</v>
      </c>
      <c r="B32" s="203"/>
      <c r="C32" s="203"/>
      <c r="D32" s="203"/>
      <c r="E32" s="203"/>
      <c r="F32" s="203"/>
      <c r="G32" s="203"/>
      <c r="H32" s="203"/>
      <c r="I32" s="203"/>
      <c r="J32" s="203"/>
      <c r="K32" s="203"/>
      <c r="L32" s="203"/>
    </row>
    <row r="33" spans="1:12" ht="30" customHeight="1" thickBot="1">
      <c r="A33" s="203" t="s">
        <v>34</v>
      </c>
      <c r="B33" s="203"/>
      <c r="C33" s="203"/>
      <c r="D33" s="203"/>
      <c r="E33" s="203"/>
      <c r="F33" s="203" t="s">
        <v>35</v>
      </c>
      <c r="G33" s="203"/>
      <c r="H33" s="203"/>
      <c r="I33" s="203"/>
      <c r="J33" s="203"/>
      <c r="K33" s="203"/>
      <c r="L33" s="203"/>
    </row>
    <row r="34" spans="1:12" ht="24.75" customHeight="1" thickBot="1">
      <c r="A34" s="204" t="s">
        <v>195</v>
      </c>
      <c r="B34" s="178"/>
      <c r="C34" s="178"/>
      <c r="D34" s="178"/>
      <c r="E34" s="178"/>
      <c r="F34" s="201"/>
      <c r="G34" s="201"/>
      <c r="H34" s="201"/>
      <c r="I34" s="201"/>
      <c r="J34" s="201"/>
      <c r="K34" s="201"/>
      <c r="L34" s="201"/>
    </row>
  </sheetData>
  <sheetProtection/>
  <mergeCells count="40">
    <mergeCell ref="K1:L1"/>
    <mergeCell ref="D9:L9"/>
    <mergeCell ref="C1:J3"/>
    <mergeCell ref="A10:C10"/>
    <mergeCell ref="D10:L10"/>
    <mergeCell ref="A11:C12"/>
    <mergeCell ref="A1:B3"/>
    <mergeCell ref="A4:L4"/>
    <mergeCell ref="A5:C5"/>
    <mergeCell ref="D5:L5"/>
    <mergeCell ref="A6:C6"/>
    <mergeCell ref="D15:G15"/>
    <mergeCell ref="H15:I15"/>
    <mergeCell ref="J15:K15"/>
    <mergeCell ref="A13:L13"/>
    <mergeCell ref="D6:L6"/>
    <mergeCell ref="A7:C7"/>
    <mergeCell ref="D7:L7"/>
    <mergeCell ref="A8:C8"/>
    <mergeCell ref="D8:L8"/>
    <mergeCell ref="A9:C9"/>
    <mergeCell ref="A34:E34"/>
    <mergeCell ref="F34:L34"/>
    <mergeCell ref="A18:L18"/>
    <mergeCell ref="A19:L29"/>
    <mergeCell ref="A30:L30"/>
    <mergeCell ref="A31:L31"/>
    <mergeCell ref="A32:L32"/>
    <mergeCell ref="A33:E33"/>
    <mergeCell ref="F33:L33"/>
    <mergeCell ref="K2:L2"/>
    <mergeCell ref="K3:L3"/>
    <mergeCell ref="D11:L12"/>
    <mergeCell ref="A17:L17"/>
    <mergeCell ref="A15:C15"/>
    <mergeCell ref="A16:C16"/>
    <mergeCell ref="J16:K16"/>
    <mergeCell ref="D16:G16"/>
    <mergeCell ref="H16:I16"/>
    <mergeCell ref="A14:L1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4"/>
  <sheetViews>
    <sheetView zoomScale="80" zoomScaleNormal="80" zoomScalePageLayoutView="0" workbookViewId="0" topLeftCell="G1">
      <selection activeCell="A33" sqref="A33:E33"/>
    </sheetView>
  </sheetViews>
  <sheetFormatPr defaultColWidth="11.421875" defaultRowHeight="12.75"/>
  <cols>
    <col min="1" max="11" width="15.7109375" style="32" customWidth="1"/>
    <col min="12" max="12" width="23.7109375" style="32" customWidth="1"/>
    <col min="13" max="16384" width="11.421875" style="32" customWidth="1"/>
  </cols>
  <sheetData>
    <row r="1" spans="1:12" ht="24.75" customHeight="1" thickBot="1">
      <c r="A1" s="178"/>
      <c r="B1" s="178"/>
      <c r="C1" s="218" t="str">
        <f>+Programa!D1</f>
        <v>PROGRAMA DE VIGILANCIA EPIDEMIOLÓGICA PVE RIESGO BIOMECÁNICO
PARA LA PREVENCIÓN DE LOS DESÓRDENES MUSCULOESQUELÉTICOS</v>
      </c>
      <c r="D1" s="218"/>
      <c r="E1" s="218"/>
      <c r="F1" s="218"/>
      <c r="G1" s="218"/>
      <c r="H1" s="218"/>
      <c r="I1" s="218"/>
      <c r="J1" s="218"/>
      <c r="K1" s="219" t="str">
        <f>+Programa!I1</f>
        <v>CÓDIGO: GAF-SST.SGS01-130.PG3</v>
      </c>
      <c r="L1" s="219"/>
    </row>
    <row r="2" spans="1:12" ht="24.75" customHeight="1" thickBot="1">
      <c r="A2" s="178"/>
      <c r="B2" s="178"/>
      <c r="C2" s="218"/>
      <c r="D2" s="218"/>
      <c r="E2" s="218"/>
      <c r="F2" s="218"/>
      <c r="G2" s="218"/>
      <c r="H2" s="218"/>
      <c r="I2" s="218"/>
      <c r="J2" s="218"/>
      <c r="K2" s="219" t="str">
        <f>+Programa!I2</f>
        <v>VERSIÓN: 0.0</v>
      </c>
      <c r="L2" s="219"/>
    </row>
    <row r="3" spans="1:12" ht="24.75" customHeight="1" thickBot="1">
      <c r="A3" s="178"/>
      <c r="B3" s="178"/>
      <c r="C3" s="218"/>
      <c r="D3" s="218"/>
      <c r="E3" s="218"/>
      <c r="F3" s="218"/>
      <c r="G3" s="218"/>
      <c r="H3" s="218"/>
      <c r="I3" s="218"/>
      <c r="J3" s="218"/>
      <c r="K3" s="220" t="s">
        <v>198</v>
      </c>
      <c r="L3" s="220"/>
    </row>
    <row r="4" spans="1:12" ht="30" customHeight="1" thickBot="1">
      <c r="A4" s="203" t="s">
        <v>27</v>
      </c>
      <c r="B4" s="203"/>
      <c r="C4" s="203"/>
      <c r="D4" s="203"/>
      <c r="E4" s="203"/>
      <c r="F4" s="203"/>
      <c r="G4" s="203"/>
      <c r="H4" s="203"/>
      <c r="I4" s="203"/>
      <c r="J4" s="203"/>
      <c r="K4" s="203"/>
      <c r="L4" s="203"/>
    </row>
    <row r="5" spans="1:12" ht="19.5" customHeight="1" thickBot="1">
      <c r="A5" s="203" t="s">
        <v>188</v>
      </c>
      <c r="B5" s="203"/>
      <c r="C5" s="203"/>
      <c r="D5" s="178"/>
      <c r="E5" s="178"/>
      <c r="F5" s="178"/>
      <c r="G5" s="178"/>
      <c r="H5" s="178"/>
      <c r="I5" s="178"/>
      <c r="J5" s="178"/>
      <c r="K5" s="178"/>
      <c r="L5" s="178"/>
    </row>
    <row r="6" spans="1:12" ht="19.5" customHeight="1" thickBot="1">
      <c r="A6" s="203" t="s">
        <v>189</v>
      </c>
      <c r="B6" s="203"/>
      <c r="C6" s="203"/>
      <c r="D6" s="201" t="s">
        <v>87</v>
      </c>
      <c r="E6" s="201"/>
      <c r="F6" s="201"/>
      <c r="G6" s="201"/>
      <c r="H6" s="201"/>
      <c r="I6" s="201"/>
      <c r="J6" s="201"/>
      <c r="K6" s="201"/>
      <c r="L6" s="201"/>
    </row>
    <row r="7" spans="1:12" ht="19.5" customHeight="1" thickBot="1">
      <c r="A7" s="203" t="s">
        <v>190</v>
      </c>
      <c r="B7" s="203"/>
      <c r="C7" s="203"/>
      <c r="D7" s="178" t="s">
        <v>108</v>
      </c>
      <c r="E7" s="178"/>
      <c r="F7" s="178"/>
      <c r="G7" s="178"/>
      <c r="H7" s="178"/>
      <c r="I7" s="178"/>
      <c r="J7" s="178"/>
      <c r="K7" s="178"/>
      <c r="L7" s="178"/>
    </row>
    <row r="8" spans="1:12" ht="19.5" customHeight="1" thickBot="1">
      <c r="A8" s="203" t="s">
        <v>191</v>
      </c>
      <c r="B8" s="203"/>
      <c r="C8" s="203"/>
      <c r="D8" s="204" t="s">
        <v>196</v>
      </c>
      <c r="E8" s="204"/>
      <c r="F8" s="204"/>
      <c r="G8" s="204"/>
      <c r="H8" s="204"/>
      <c r="I8" s="204"/>
      <c r="J8" s="204"/>
      <c r="K8" s="204"/>
      <c r="L8" s="204"/>
    </row>
    <row r="9" spans="1:12" ht="19.5" customHeight="1" thickBot="1">
      <c r="A9" s="203" t="s">
        <v>192</v>
      </c>
      <c r="B9" s="203"/>
      <c r="C9" s="203"/>
      <c r="D9" s="209" t="s">
        <v>187</v>
      </c>
      <c r="E9" s="209"/>
      <c r="F9" s="209"/>
      <c r="G9" s="209"/>
      <c r="H9" s="209"/>
      <c r="I9" s="209"/>
      <c r="J9" s="209"/>
      <c r="K9" s="209"/>
      <c r="L9" s="209"/>
    </row>
    <row r="10" spans="1:12" ht="19.5" customHeight="1" thickBot="1">
      <c r="A10" s="203" t="s">
        <v>193</v>
      </c>
      <c r="B10" s="203"/>
      <c r="C10" s="203"/>
      <c r="D10" s="178" t="s">
        <v>40</v>
      </c>
      <c r="E10" s="178"/>
      <c r="F10" s="178"/>
      <c r="G10" s="178"/>
      <c r="H10" s="178"/>
      <c r="I10" s="178"/>
      <c r="J10" s="178"/>
      <c r="K10" s="178"/>
      <c r="L10" s="178"/>
    </row>
    <row r="11" spans="1:12" ht="19.5" customHeight="1" thickBot="1">
      <c r="A11" s="203" t="s">
        <v>28</v>
      </c>
      <c r="B11" s="203"/>
      <c r="C11" s="203"/>
      <c r="D11" s="212"/>
      <c r="E11" s="213"/>
      <c r="F11" s="213"/>
      <c r="G11" s="213"/>
      <c r="H11" s="213"/>
      <c r="I11" s="213"/>
      <c r="J11" s="213"/>
      <c r="K11" s="213"/>
      <c r="L11" s="214"/>
    </row>
    <row r="12" spans="1:12" ht="19.5" customHeight="1" thickBot="1">
      <c r="A12" s="203"/>
      <c r="B12" s="203"/>
      <c r="C12" s="203"/>
      <c r="D12" s="215"/>
      <c r="E12" s="216"/>
      <c r="F12" s="216"/>
      <c r="G12" s="216"/>
      <c r="H12" s="216"/>
      <c r="I12" s="216"/>
      <c r="J12" s="216"/>
      <c r="K12" s="216"/>
      <c r="L12" s="217"/>
    </row>
    <row r="13" spans="1:12" ht="30" customHeight="1" thickBot="1">
      <c r="A13" s="203" t="s">
        <v>29</v>
      </c>
      <c r="B13" s="203"/>
      <c r="C13" s="203"/>
      <c r="D13" s="203"/>
      <c r="E13" s="203"/>
      <c r="F13" s="203"/>
      <c r="G13" s="203"/>
      <c r="H13" s="203"/>
      <c r="I13" s="203"/>
      <c r="J13" s="203"/>
      <c r="K13" s="203"/>
      <c r="L13" s="203"/>
    </row>
    <row r="14" spans="1:12" ht="13.5" thickBot="1">
      <c r="A14" s="202"/>
      <c r="B14" s="202"/>
      <c r="C14" s="202"/>
      <c r="D14" s="202"/>
      <c r="E14" s="202"/>
      <c r="F14" s="202"/>
      <c r="G14" s="202"/>
      <c r="H14" s="202"/>
      <c r="I14" s="202"/>
      <c r="J14" s="202"/>
      <c r="K14" s="202"/>
      <c r="L14" s="202"/>
    </row>
    <row r="15" spans="1:12" ht="24.75" customHeight="1" thickBot="1">
      <c r="A15" s="194" t="s">
        <v>36</v>
      </c>
      <c r="B15" s="195"/>
      <c r="C15" s="196"/>
      <c r="D15" s="206" t="s">
        <v>37</v>
      </c>
      <c r="E15" s="206"/>
      <c r="F15" s="206"/>
      <c r="G15" s="206"/>
      <c r="H15" s="207" t="s">
        <v>38</v>
      </c>
      <c r="I15" s="207"/>
      <c r="J15" s="208" t="s">
        <v>39</v>
      </c>
      <c r="K15" s="208"/>
      <c r="L15" s="43"/>
    </row>
    <row r="16" spans="1:12" ht="19.5" customHeight="1" thickBot="1">
      <c r="A16" s="197">
        <f>SUM('Plan Trabajo Anual'!BC31+'Plan Trabajo Anual'!BC32)</f>
        <v>28</v>
      </c>
      <c r="B16" s="198"/>
      <c r="C16" s="199"/>
      <c r="D16" s="201">
        <f>SUM('Plan Trabajo Anual'!BC30)</f>
        <v>31</v>
      </c>
      <c r="E16" s="201"/>
      <c r="F16" s="201"/>
      <c r="G16" s="201"/>
      <c r="H16" s="200">
        <f>100-J16</f>
        <v>9.677419354838719</v>
      </c>
      <c r="I16" s="200"/>
      <c r="J16" s="200">
        <f>(A16/D16)*100</f>
        <v>90.32258064516128</v>
      </c>
      <c r="K16" s="200"/>
      <c r="L16" s="44"/>
    </row>
    <row r="17" spans="1:12" ht="13.5" thickBot="1">
      <c r="A17" s="202"/>
      <c r="B17" s="202"/>
      <c r="C17" s="202"/>
      <c r="D17" s="202"/>
      <c r="E17" s="202"/>
      <c r="F17" s="202"/>
      <c r="G17" s="202"/>
      <c r="H17" s="202"/>
      <c r="I17" s="202"/>
      <c r="J17" s="202"/>
      <c r="K17" s="202"/>
      <c r="L17" s="202"/>
    </row>
    <row r="18" spans="1:12" ht="30" customHeight="1" thickBot="1">
      <c r="A18" s="203" t="s">
        <v>32</v>
      </c>
      <c r="B18" s="203"/>
      <c r="C18" s="203"/>
      <c r="D18" s="203"/>
      <c r="E18" s="203"/>
      <c r="F18" s="203"/>
      <c r="G18" s="203"/>
      <c r="H18" s="203"/>
      <c r="I18" s="203"/>
      <c r="J18" s="203"/>
      <c r="K18" s="203"/>
      <c r="L18" s="203"/>
    </row>
    <row r="19" spans="1:12" ht="15.75" customHeight="1" thickBot="1">
      <c r="A19" s="178"/>
      <c r="B19" s="178"/>
      <c r="C19" s="178"/>
      <c r="D19" s="178"/>
      <c r="E19" s="178"/>
      <c r="F19" s="178"/>
      <c r="G19" s="178"/>
      <c r="H19" s="178"/>
      <c r="I19" s="178"/>
      <c r="J19" s="178"/>
      <c r="K19" s="178"/>
      <c r="L19" s="178"/>
    </row>
    <row r="20" spans="1:12" ht="15.75" customHeight="1" thickBot="1">
      <c r="A20" s="178"/>
      <c r="B20" s="178"/>
      <c r="C20" s="178"/>
      <c r="D20" s="178"/>
      <c r="E20" s="178"/>
      <c r="F20" s="178"/>
      <c r="G20" s="178"/>
      <c r="H20" s="178"/>
      <c r="I20" s="178"/>
      <c r="J20" s="178"/>
      <c r="K20" s="178"/>
      <c r="L20" s="178"/>
    </row>
    <row r="21" spans="1:12" ht="15.75" customHeight="1" thickBot="1">
      <c r="A21" s="178"/>
      <c r="B21" s="178"/>
      <c r="C21" s="178"/>
      <c r="D21" s="178"/>
      <c r="E21" s="178"/>
      <c r="F21" s="178"/>
      <c r="G21" s="178"/>
      <c r="H21" s="178"/>
      <c r="I21" s="178"/>
      <c r="J21" s="178"/>
      <c r="K21" s="178"/>
      <c r="L21" s="178"/>
    </row>
    <row r="22" spans="1:12" ht="15.75" customHeight="1" thickBot="1">
      <c r="A22" s="178"/>
      <c r="B22" s="178"/>
      <c r="C22" s="178"/>
      <c r="D22" s="178"/>
      <c r="E22" s="178"/>
      <c r="F22" s="178"/>
      <c r="G22" s="178"/>
      <c r="H22" s="178"/>
      <c r="I22" s="178"/>
      <c r="J22" s="178"/>
      <c r="K22" s="178"/>
      <c r="L22" s="178"/>
    </row>
    <row r="23" spans="1:12" ht="15.75" customHeight="1" thickBot="1">
      <c r="A23" s="178"/>
      <c r="B23" s="178"/>
      <c r="C23" s="178"/>
      <c r="D23" s="178"/>
      <c r="E23" s="178"/>
      <c r="F23" s="178"/>
      <c r="G23" s="178"/>
      <c r="H23" s="178"/>
      <c r="I23" s="178"/>
      <c r="J23" s="178"/>
      <c r="K23" s="178"/>
      <c r="L23" s="178"/>
    </row>
    <row r="24" spans="1:12" ht="15.75" customHeight="1" thickBot="1">
      <c r="A24" s="178"/>
      <c r="B24" s="178"/>
      <c r="C24" s="178"/>
      <c r="D24" s="178"/>
      <c r="E24" s="178"/>
      <c r="F24" s="178"/>
      <c r="G24" s="178"/>
      <c r="H24" s="178"/>
      <c r="I24" s="178"/>
      <c r="J24" s="178"/>
      <c r="K24" s="178"/>
      <c r="L24" s="178"/>
    </row>
    <row r="25" spans="1:12" ht="15.75" customHeight="1" thickBot="1">
      <c r="A25" s="178"/>
      <c r="B25" s="178"/>
      <c r="C25" s="178"/>
      <c r="D25" s="178"/>
      <c r="E25" s="178"/>
      <c r="F25" s="178"/>
      <c r="G25" s="178"/>
      <c r="H25" s="178"/>
      <c r="I25" s="178"/>
      <c r="J25" s="178"/>
      <c r="K25" s="178"/>
      <c r="L25" s="178"/>
    </row>
    <row r="26" spans="1:12" ht="15.75" customHeight="1" thickBot="1">
      <c r="A26" s="178"/>
      <c r="B26" s="178"/>
      <c r="C26" s="178"/>
      <c r="D26" s="178"/>
      <c r="E26" s="178"/>
      <c r="F26" s="178"/>
      <c r="G26" s="178"/>
      <c r="H26" s="178"/>
      <c r="I26" s="178"/>
      <c r="J26" s="178"/>
      <c r="K26" s="178"/>
      <c r="L26" s="178"/>
    </row>
    <row r="27" spans="1:12" ht="15.75" customHeight="1" thickBot="1">
      <c r="A27" s="178"/>
      <c r="B27" s="178"/>
      <c r="C27" s="178"/>
      <c r="D27" s="178"/>
      <c r="E27" s="178"/>
      <c r="F27" s="178"/>
      <c r="G27" s="178"/>
      <c r="H27" s="178"/>
      <c r="I27" s="178"/>
      <c r="J27" s="178"/>
      <c r="K27" s="178"/>
      <c r="L27" s="178"/>
    </row>
    <row r="28" spans="1:12" ht="15.75" customHeight="1" thickBot="1">
      <c r="A28" s="178"/>
      <c r="B28" s="178"/>
      <c r="C28" s="178"/>
      <c r="D28" s="178"/>
      <c r="E28" s="178"/>
      <c r="F28" s="178"/>
      <c r="G28" s="178"/>
      <c r="H28" s="178"/>
      <c r="I28" s="178"/>
      <c r="J28" s="178"/>
      <c r="K28" s="178"/>
      <c r="L28" s="178"/>
    </row>
    <row r="29" spans="1:12" ht="15.75" customHeight="1" thickBot="1">
      <c r="A29" s="178"/>
      <c r="B29" s="178"/>
      <c r="C29" s="178"/>
      <c r="D29" s="178"/>
      <c r="E29" s="178"/>
      <c r="F29" s="178"/>
      <c r="G29" s="178"/>
      <c r="H29" s="178"/>
      <c r="I29" s="178"/>
      <c r="J29" s="178"/>
      <c r="K29" s="178"/>
      <c r="L29" s="178"/>
    </row>
    <row r="30" spans="1:12" ht="30" customHeight="1" thickBot="1">
      <c r="A30" s="203" t="s">
        <v>33</v>
      </c>
      <c r="B30" s="203"/>
      <c r="C30" s="203"/>
      <c r="D30" s="203"/>
      <c r="E30" s="203"/>
      <c r="F30" s="203"/>
      <c r="G30" s="203"/>
      <c r="H30" s="203"/>
      <c r="I30" s="203"/>
      <c r="J30" s="203"/>
      <c r="K30" s="203"/>
      <c r="L30" s="203"/>
    </row>
    <row r="31" spans="1:12" ht="36.75" customHeight="1" thickBot="1">
      <c r="A31" s="205" t="s">
        <v>129</v>
      </c>
      <c r="B31" s="205"/>
      <c r="C31" s="205"/>
      <c r="D31" s="205"/>
      <c r="E31" s="205"/>
      <c r="F31" s="205"/>
      <c r="G31" s="205"/>
      <c r="H31" s="205"/>
      <c r="I31" s="205"/>
      <c r="J31" s="205"/>
      <c r="K31" s="205"/>
      <c r="L31" s="205"/>
    </row>
    <row r="32" spans="1:12" ht="30" customHeight="1" thickBot="1">
      <c r="A32" s="203" t="s">
        <v>0</v>
      </c>
      <c r="B32" s="203"/>
      <c r="C32" s="203"/>
      <c r="D32" s="203"/>
      <c r="E32" s="203"/>
      <c r="F32" s="203"/>
      <c r="G32" s="203"/>
      <c r="H32" s="203"/>
      <c r="I32" s="203"/>
      <c r="J32" s="203"/>
      <c r="K32" s="203"/>
      <c r="L32" s="203"/>
    </row>
    <row r="33" spans="1:12" ht="30" customHeight="1" thickBot="1">
      <c r="A33" s="203" t="s">
        <v>34</v>
      </c>
      <c r="B33" s="203"/>
      <c r="C33" s="203"/>
      <c r="D33" s="203"/>
      <c r="E33" s="203"/>
      <c r="F33" s="203" t="s">
        <v>35</v>
      </c>
      <c r="G33" s="203"/>
      <c r="H33" s="203"/>
      <c r="I33" s="203"/>
      <c r="J33" s="203"/>
      <c r="K33" s="203"/>
      <c r="L33" s="203"/>
    </row>
    <row r="34" spans="1:12" ht="24.75" customHeight="1" thickBot="1">
      <c r="A34" s="204" t="s">
        <v>195</v>
      </c>
      <c r="B34" s="178"/>
      <c r="C34" s="178"/>
      <c r="D34" s="178"/>
      <c r="E34" s="178"/>
      <c r="F34" s="201"/>
      <c r="G34" s="201"/>
      <c r="H34" s="201"/>
      <c r="I34" s="201"/>
      <c r="J34" s="201"/>
      <c r="K34" s="201"/>
      <c r="L34" s="201"/>
    </row>
  </sheetData>
  <sheetProtection/>
  <mergeCells count="40">
    <mergeCell ref="A1:B3"/>
    <mergeCell ref="A4:L4"/>
    <mergeCell ref="A5:C5"/>
    <mergeCell ref="D5:L5"/>
    <mergeCell ref="C1:J3"/>
    <mergeCell ref="K1:L1"/>
    <mergeCell ref="K2:L2"/>
    <mergeCell ref="K3:L3"/>
    <mergeCell ref="A6:C6"/>
    <mergeCell ref="D6:L6"/>
    <mergeCell ref="A7:C7"/>
    <mergeCell ref="D7:L7"/>
    <mergeCell ref="A8:C8"/>
    <mergeCell ref="D8:L8"/>
    <mergeCell ref="A9:C9"/>
    <mergeCell ref="D9:L9"/>
    <mergeCell ref="A10:C10"/>
    <mergeCell ref="D10:L10"/>
    <mergeCell ref="A11:C12"/>
    <mergeCell ref="D11:L12"/>
    <mergeCell ref="A13:L13"/>
    <mergeCell ref="A14:L14"/>
    <mergeCell ref="D15:G15"/>
    <mergeCell ref="H15:I15"/>
    <mergeCell ref="J15:K15"/>
    <mergeCell ref="A15:C15"/>
    <mergeCell ref="D16:G16"/>
    <mergeCell ref="H16:I16"/>
    <mergeCell ref="J16:K16"/>
    <mergeCell ref="A18:L18"/>
    <mergeCell ref="A19:L29"/>
    <mergeCell ref="A17:L17"/>
    <mergeCell ref="A16:C16"/>
    <mergeCell ref="A30:L30"/>
    <mergeCell ref="A31:L31"/>
    <mergeCell ref="A32:L32"/>
    <mergeCell ref="A33:E33"/>
    <mergeCell ref="F33:L33"/>
    <mergeCell ref="A34:E34"/>
    <mergeCell ref="F34:L3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isabel hernandez</dc:creator>
  <cp:keywords/>
  <dc:description/>
  <cp:lastModifiedBy>Soly M. Moreno Sierra</cp:lastModifiedBy>
  <cp:lastPrinted>2016-08-04T20:15:20Z</cp:lastPrinted>
  <dcterms:created xsi:type="dcterms:W3CDTF">2015-01-13T13:48:51Z</dcterms:created>
  <dcterms:modified xsi:type="dcterms:W3CDTF">2022-03-15T17:20:41Z</dcterms:modified>
  <cp:category/>
  <cp:version/>
  <cp:contentType/>
  <cp:contentStatus/>
</cp:coreProperties>
</file>