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orenosm\Desktop\SGC 2022\SGC\PROCESOS DE APOYO\130 DIRECCION ADMINISTRATIVA Y FINANCIERA -GAF\8 SGSST\P1 SGSST\"/>
    </mc:Choice>
  </mc:AlternateContent>
  <xr:revisionPtr revIDLastSave="0" documentId="13_ncr:1_{3C4D923B-8D64-4E84-B007-EA832C6184B9}" xr6:coauthVersionLast="47" xr6:coauthVersionMax="47" xr10:uidLastSave="{00000000-0000-0000-0000-000000000000}"/>
  <bookViews>
    <workbookView xWindow="1125" yWindow="1125" windowWidth="11730" windowHeight="11475" activeTab="1" xr2:uid="{00000000-000D-0000-FFFF-FFFF00000000}"/>
  </bookViews>
  <sheets>
    <sheet name="PVE PELIGRO PSICOSOCIAL" sheetId="4" r:id="rId1"/>
    <sheet name="2019" sheetId="9" r:id="rId2"/>
  </sheets>
  <definedNames>
    <definedName name="_xlnm.Print_Area" localSheetId="1">'2019'!$A$1:$AZ$132</definedName>
    <definedName name="_xlnm.Print_Area" localSheetId="0">'PVE PELIGRO PSICOSOCIAL'!$A$1:$DI$31</definedName>
    <definedName name="Excel_BuiltIn_Print_Titles_1" localSheetId="1">'2019'!#REF!</definedName>
    <definedName name="Excel_BuiltIn_Print_Titles_1" localSheetId="0">#REF!</definedName>
    <definedName name="Excel_BuiltIn_Print_Titles_1">#REF!</definedName>
    <definedName name="_xlnm.Print_Titles" localSheetId="0">'PVE PELIGRO PSICOSOCIAL'!$1:$3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125" i="9" l="1"/>
  <c r="U125" i="9"/>
  <c r="Q125" i="9"/>
  <c r="M125" i="9"/>
  <c r="I125" i="9"/>
  <c r="E125" i="9"/>
  <c r="Y113" i="9"/>
  <c r="U113" i="9" l="1"/>
  <c r="Q113" i="9"/>
  <c r="M113" i="9"/>
  <c r="I113" i="9"/>
  <c r="E113" i="9"/>
  <c r="AW55" i="9" l="1"/>
  <c r="AW54" i="9"/>
  <c r="AW53" i="9"/>
  <c r="AW52" i="9"/>
  <c r="AW51" i="9"/>
  <c r="AS55" i="9"/>
  <c r="AS54" i="9"/>
  <c r="AS53" i="9"/>
  <c r="AS52" i="9"/>
  <c r="AS51" i="9"/>
  <c r="AO55" i="9"/>
  <c r="AO54" i="9"/>
  <c r="AO53" i="9"/>
  <c r="AO52" i="9"/>
  <c r="AO51" i="9"/>
  <c r="AK55" i="9"/>
  <c r="AK54" i="9"/>
  <c r="AK53" i="9"/>
  <c r="AK52" i="9"/>
  <c r="AK51" i="9"/>
  <c r="AG55" i="9"/>
  <c r="AG54" i="9"/>
  <c r="AG53" i="9"/>
  <c r="AG52" i="9"/>
  <c r="AG51" i="9"/>
  <c r="AC55" i="9"/>
  <c r="AC54" i="9"/>
  <c r="AC53" i="9"/>
  <c r="AC52" i="9"/>
  <c r="AC51" i="9"/>
  <c r="Y55" i="9"/>
  <c r="Y54" i="9"/>
  <c r="Y53" i="9"/>
  <c r="Y52" i="9"/>
  <c r="Y51" i="9"/>
  <c r="U55" i="9"/>
  <c r="U54" i="9"/>
  <c r="U53" i="9"/>
  <c r="U52" i="9"/>
  <c r="U51" i="9"/>
  <c r="Q55" i="9"/>
  <c r="M55" i="9"/>
  <c r="Q54" i="9"/>
  <c r="Q53" i="9"/>
  <c r="Q52" i="9"/>
  <c r="Q51" i="9"/>
  <c r="M54" i="9"/>
  <c r="M53" i="9"/>
  <c r="M52" i="9"/>
  <c r="M51" i="9"/>
  <c r="I55" i="9"/>
  <c r="I54" i="9"/>
  <c r="I53" i="9"/>
  <c r="I52" i="9"/>
  <c r="I51" i="9"/>
  <c r="E55" i="9"/>
  <c r="E51" i="9"/>
  <c r="E54" i="9"/>
  <c r="E53" i="9"/>
  <c r="E52" i="9"/>
  <c r="D54" i="9" l="1"/>
  <c r="D52" i="9"/>
  <c r="D53" i="9"/>
  <c r="D51" i="9"/>
  <c r="D55" i="9" l="1"/>
  <c r="Q101" i="9" l="1"/>
  <c r="M101" i="9"/>
  <c r="I101" i="9"/>
  <c r="E101" i="9"/>
  <c r="U100" i="9"/>
  <c r="U99" i="9"/>
  <c r="Q89" i="9"/>
  <c r="M89" i="9"/>
  <c r="I89" i="9"/>
  <c r="E89" i="9"/>
  <c r="U88" i="9"/>
  <c r="U87" i="9"/>
  <c r="Q77" i="9"/>
  <c r="M77" i="9"/>
  <c r="I77" i="9"/>
  <c r="E77" i="9"/>
  <c r="U76" i="9"/>
  <c r="U75" i="9"/>
  <c r="U77" i="9" l="1"/>
  <c r="U89" i="9"/>
  <c r="U10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 Bautista Mantilla</author>
  </authors>
  <commentList>
    <comment ref="S27" authorId="0" shapeId="0" xr:uid="{00000000-0006-0000-0100-000001000000}">
      <text>
        <r>
          <rPr>
            <b/>
            <sz val="11"/>
            <color indexed="81"/>
            <rFont val="Tahoma"/>
            <family val="2"/>
          </rPr>
          <t>Se realizo en Mayo 20 de 2019.</t>
        </r>
        <r>
          <rPr>
            <sz val="9"/>
            <color indexed="81"/>
            <rFont val="Tahoma"/>
            <family val="2"/>
          </rPr>
          <t xml:space="preserve">
</t>
        </r>
      </text>
    </comment>
    <comment ref="V28" authorId="0" shapeId="0" xr:uid="{00000000-0006-0000-0100-000002000000}">
      <text>
        <r>
          <rPr>
            <b/>
            <sz val="11"/>
            <color indexed="81"/>
            <rFont val="Tahoma"/>
            <family val="2"/>
          </rPr>
          <t>Para NOVIEMBRE de 2018 se desarrolló una encuesta para el para el PVE de riesgo biomecánico. En el informe está relacionada parte de la información sociodemográfica que se solicita.</t>
        </r>
        <r>
          <rPr>
            <sz val="9"/>
            <color indexed="81"/>
            <rFont val="Tahoma"/>
            <family val="2"/>
          </rPr>
          <t xml:space="preserve">
</t>
        </r>
      </text>
    </comment>
    <comment ref="AD30" authorId="0" shapeId="0" xr:uid="{00000000-0006-0000-0100-000003000000}">
      <text>
        <r>
          <rPr>
            <b/>
            <sz val="11"/>
            <color indexed="81"/>
            <rFont val="Tahoma"/>
            <family val="2"/>
          </rPr>
          <t>Se realizo en julio 15 de 2019.</t>
        </r>
        <r>
          <rPr>
            <sz val="9"/>
            <color indexed="81"/>
            <rFont val="Tahoma"/>
            <family val="2"/>
          </rPr>
          <t xml:space="preserve">
</t>
        </r>
      </text>
    </comment>
    <comment ref="AI31" authorId="0" shapeId="0" xr:uid="{00000000-0006-0000-0100-000004000000}">
      <text>
        <r>
          <rPr>
            <b/>
            <sz val="11"/>
            <color indexed="81"/>
            <rFont val="Tahoma"/>
            <family val="2"/>
          </rPr>
          <t>Se realizo en noviembre 06 de 2019.</t>
        </r>
        <r>
          <rPr>
            <sz val="11"/>
            <color indexed="81"/>
            <rFont val="Tahoma"/>
            <family val="2"/>
          </rPr>
          <t xml:space="preserve">
</t>
        </r>
      </text>
    </comment>
    <comment ref="AL32" authorId="0" shapeId="0" xr:uid="{00000000-0006-0000-0100-000005000000}">
      <text>
        <r>
          <rPr>
            <b/>
            <sz val="11"/>
            <color indexed="81"/>
            <rFont val="Tahoma"/>
            <family val="2"/>
          </rPr>
          <t>Se realizo en septiembre 25 de 2019.</t>
        </r>
        <r>
          <rPr>
            <sz val="9"/>
            <color indexed="81"/>
            <rFont val="Tahoma"/>
            <family val="2"/>
          </rPr>
          <t xml:space="preserve">
</t>
        </r>
      </text>
    </comment>
    <comment ref="AL33" authorId="0" shapeId="0" xr:uid="{00000000-0006-0000-0100-000006000000}">
      <text>
        <r>
          <rPr>
            <b/>
            <sz val="11"/>
            <color indexed="81"/>
            <rFont val="Tahoma"/>
            <family val="2"/>
          </rPr>
          <t>Se realizo en septiembre 25 de 2019.</t>
        </r>
        <r>
          <rPr>
            <sz val="9"/>
            <color indexed="81"/>
            <rFont val="Tahoma"/>
            <family val="2"/>
          </rPr>
          <t xml:space="preserve">
</t>
        </r>
      </text>
    </comment>
    <comment ref="AP34" authorId="0" shapeId="0" xr:uid="{00000000-0006-0000-0100-000007000000}">
      <text>
        <r>
          <rPr>
            <b/>
            <sz val="11"/>
            <color indexed="81"/>
            <rFont val="Tahoma"/>
            <family val="2"/>
          </rPr>
          <t>Se realizo en septiembre 25 de 2019.</t>
        </r>
        <r>
          <rPr>
            <sz val="11"/>
            <color indexed="81"/>
            <rFont val="Tahoma"/>
            <family val="2"/>
          </rPr>
          <t xml:space="preserve">
</t>
        </r>
      </text>
    </comment>
    <comment ref="AT35" authorId="0" shapeId="0" xr:uid="{00000000-0006-0000-0100-000008000000}">
      <text>
        <r>
          <rPr>
            <b/>
            <sz val="11"/>
            <color indexed="81"/>
            <rFont val="Tahoma"/>
            <family val="2"/>
          </rPr>
          <t>Se realizo en agosto 29 de 2019.</t>
        </r>
      </text>
    </comment>
    <comment ref="AT37" authorId="0" shapeId="0" xr:uid="{00000000-0006-0000-0100-000009000000}">
      <text>
        <r>
          <rPr>
            <b/>
            <sz val="11"/>
            <color indexed="81"/>
            <rFont val="Tahoma"/>
            <family val="2"/>
          </rPr>
          <t>Se realizo en agosto 29 de 2019.</t>
        </r>
      </text>
    </comment>
  </commentList>
</comments>
</file>

<file path=xl/sharedStrings.xml><?xml version="1.0" encoding="utf-8"?>
<sst xmlns="http://schemas.openxmlformats.org/spreadsheetml/2006/main" count="413" uniqueCount="182">
  <si>
    <t>RESPONSABLE</t>
  </si>
  <si>
    <t>FECHA / SEGUIMIENTO</t>
  </si>
  <si>
    <t>PLAN DE ACCIÓN</t>
  </si>
  <si>
    <t>Total Prevalencia</t>
  </si>
  <si>
    <t>FACTOR</t>
  </si>
  <si>
    <t>ILUSTRACIÓN GRÁFICA</t>
  </si>
  <si>
    <t>ANÁLISIS</t>
  </si>
  <si>
    <t>Total Incidencia</t>
  </si>
  <si>
    <t>ANALISIS</t>
  </si>
  <si>
    <t xml:space="preserve">COMPORTAMIENTO DE INCIDENCIA  DE ENFERMEDAD LABORAL DURANTE LOS CINCO AÑOS ANTERIORES </t>
  </si>
  <si>
    <t xml:space="preserve">TOTAL PREVALENCIA </t>
  </si>
  <si>
    <t>Total</t>
  </si>
  <si>
    <t>4 TRIMESTRE</t>
  </si>
  <si>
    <t>3 TRIMESTRE</t>
  </si>
  <si>
    <t>2 TRIMESTRE</t>
  </si>
  <si>
    <t>1 TRIMESTRE</t>
  </si>
  <si>
    <t xml:space="preserve">TOTAL INCIDENCIA </t>
  </si>
  <si>
    <t>TOTAL CUBRIMIENTO</t>
  </si>
  <si>
    <t>CUBRIMIENTO DEL PROGRAMA</t>
  </si>
  <si>
    <t>DICIEMBRE</t>
  </si>
  <si>
    <t>NOVIEMBRE</t>
  </si>
  <si>
    <t>OCTUBRE</t>
  </si>
  <si>
    <t>SEPTIEMBRE</t>
  </si>
  <si>
    <t>AGOSTO</t>
  </si>
  <si>
    <t>JULIO</t>
  </si>
  <si>
    <t>JUNIO</t>
  </si>
  <si>
    <t>MAYO</t>
  </si>
  <si>
    <t>ABRIL</t>
  </si>
  <si>
    <t>MARZO</t>
  </si>
  <si>
    <t>FEBRERO</t>
  </si>
  <si>
    <t>ENERO</t>
  </si>
  <si>
    <t>ANÁLISIS DE TENDENCIAS</t>
  </si>
  <si>
    <t>PERIODO</t>
  </si>
  <si>
    <t>ANÁLISIS DE TENDENCIA</t>
  </si>
  <si>
    <t>CUMPLIMIENTO DEL PROGRAMA</t>
  </si>
  <si>
    <t>PORCENTAJE DE CUMPLIMIENTO</t>
  </si>
  <si>
    <t>TOTAL</t>
  </si>
  <si>
    <t>RECURSOS NECESARIOS</t>
  </si>
  <si>
    <t xml:space="preserve">ACTUAR </t>
  </si>
  <si>
    <t xml:space="preserve">VERIFICAR </t>
  </si>
  <si>
    <t xml:space="preserve">HACER </t>
  </si>
  <si>
    <t xml:space="preserve">PLANEAR </t>
  </si>
  <si>
    <t>E</t>
  </si>
  <si>
    <t>P</t>
  </si>
  <si>
    <t xml:space="preserve">RESPONSABLES </t>
  </si>
  <si>
    <t>ACTIVIDADES</t>
  </si>
  <si>
    <t>CRONOGRAMA</t>
  </si>
  <si>
    <t>PLAN DE ACCION</t>
  </si>
  <si>
    <t>INDICADORES</t>
  </si>
  <si>
    <t xml:space="preserve">FRECUENCIA DE MEDICIÓN </t>
  </si>
  <si>
    <t>METAS</t>
  </si>
  <si>
    <t>Realizar la medición de cumplimiento, cubrimiento y eficacia</t>
  </si>
  <si>
    <t>RESPONSABLES</t>
  </si>
  <si>
    <t>SEGUIMIENTOS Y CONTROL</t>
  </si>
  <si>
    <t>CONVENCIONES</t>
  </si>
  <si>
    <t>MARCO LEGAL</t>
  </si>
  <si>
    <t>ALCANCE</t>
  </si>
  <si>
    <t>DEFINICIONES Y/O ABREVIATURAS</t>
  </si>
  <si>
    <t>DESARROLLO DEL PROGRAMA DESDE EL COMPONENTE EPIDEMIOLÓGICO</t>
  </si>
  <si>
    <t>RECURSOS</t>
  </si>
  <si>
    <t>PROGRAMA DE VIGILANCIA EPIDEMIOLÓGICA PARA EL CONTROL DEL RIESGO PSICOSOCIAL</t>
  </si>
  <si>
    <t>Cargo</t>
  </si>
  <si>
    <t>Nombre</t>
  </si>
  <si>
    <t xml:space="preserve">RESPONSABLES DEL PROGRAMA </t>
  </si>
  <si>
    <t>1. Cubrir el 90 % de la población expuesta a Riesgo Psicosocial con las actividades del programa.</t>
  </si>
  <si>
    <t>TOTAL 2019</t>
  </si>
  <si>
    <t>OBJETIVO DEL PERIODO ENERO A DICIEMBRE DE 2019</t>
  </si>
  <si>
    <t>Socializar con los trabajadores el programa de bienestar laboral.</t>
  </si>
  <si>
    <t>Capacitar al personal sobre el manejo del tiempo libre, control de situaciones con demanda física, con el propósito de disminuir demandas de esfuerzo laboral excesivo.</t>
  </si>
  <si>
    <t>Información socio demográfica actualizada anualmente y discriminada de acuerdo al número de trabajadores. Esta información debe incluir datos sobre: sexo, edad, escolaridad, convivencia en pareja, número de personas a cargo, tiempo de antigüedad en el cargo.</t>
  </si>
  <si>
    <t>Características de personalidad y estilos de afrontamiento mediante instrumentos psicométricos y clínicos aplicados por expertos.</t>
  </si>
  <si>
    <t>PÁGINA 1 de 2</t>
  </si>
  <si>
    <r>
      <t xml:space="preserve">Desarrollar el Programa de Gestión para el Control del Riesgo Psicosocial tanto en la fase de </t>
    </r>
    <r>
      <rPr>
        <b/>
        <i/>
        <sz val="9"/>
        <rFont val="Tahoma"/>
        <family val="2"/>
      </rPr>
      <t xml:space="preserve">evaluación y diagnóstico </t>
    </r>
    <r>
      <rPr>
        <sz val="9"/>
        <rFont val="Tahoma"/>
        <family val="2"/>
      </rPr>
      <t xml:space="preserve">de los Factores Psicosociales, en la que se pretende identificar cada una de las condiciones de trabajo que representan peligro o bienestar psicosocial y el nivel de riesgo que significan dichas condiciones para los trabajadores de las áreas administrativas y operativas de la empresa </t>
    </r>
    <r>
      <rPr>
        <b/>
        <sz val="9"/>
        <rFont val="Tahoma"/>
        <family val="2"/>
      </rPr>
      <t>PIEDECUESTANA DE SERVICIOS PUBLICOS E.S.P.</t>
    </r>
    <r>
      <rPr>
        <sz val="9"/>
        <rFont val="Tahoma"/>
        <family val="2"/>
      </rPr>
      <t xml:space="preserve">; así como, la fase de </t>
    </r>
    <r>
      <rPr>
        <b/>
        <i/>
        <sz val="9"/>
        <rFont val="Tahoma"/>
        <family val="2"/>
      </rPr>
      <t xml:space="preserve">implementación de acciones </t>
    </r>
    <r>
      <rPr>
        <sz val="9"/>
        <rFont val="Tahoma"/>
        <family val="2"/>
      </rPr>
      <t>preventivas y correctivas que resulten necesarias y suficientes para reducir el nivel de riesgo psicosocial identificado por los colaboradores de las empresa. Todo ello, enmarcado dentro del cumplimiento de la normatividad legal vigente, donde se busca favorecer el bienestar, la salud y la productividad general del colectivo de trabajadores de la empresa.</t>
    </r>
  </si>
  <si>
    <r>
      <t xml:space="preserve">El Programa de Gestión para el Control del Riesgo Psicosocial está dirigido a la totalidad de la población trabajadora de la empresa </t>
    </r>
    <r>
      <rPr>
        <b/>
        <sz val="9"/>
        <rFont val="Tahoma"/>
        <family val="2"/>
      </rPr>
      <t>PIEDECUESTANA DE SERVICIOS PUBLICOS E.S.P.</t>
    </r>
    <r>
      <rPr>
        <sz val="9"/>
        <rFont val="Tahoma"/>
        <family val="2"/>
      </rPr>
      <t xml:space="preserve"> que presta sus servicios en la PLANTA y que desarrolla labores Administrativas y Operativas en los procesos de producción y soporte que se desarrollan en la empresa.</t>
    </r>
  </si>
  <si>
    <r>
      <t xml:space="preserve">De acuerdo a la Normatividad existente en nuestro país, el actual Programa de Gestión para el Control del Riesgo Psicosocial se convierte en un mecanismo de cumplimiento de los siguientes requisitos legales:
</t>
    </r>
    <r>
      <rPr>
        <b/>
        <sz val="9"/>
        <rFont val="Tahoma"/>
        <family val="2"/>
      </rPr>
      <t>° Ley 1010/2006:</t>
    </r>
    <r>
      <rPr>
        <sz val="9"/>
        <rFont val="Tahoma"/>
        <family val="2"/>
      </rPr>
      <t xml:space="preserve"> Por medio de la cual se adoptan medidas para prevenir, corregir y sancionar el acoso laboral y otros hostigamientos en el marco de las relaciones de trabajo.
</t>
    </r>
    <r>
      <rPr>
        <b/>
        <sz val="9"/>
        <rFont val="Tahoma"/>
        <family val="2"/>
      </rPr>
      <t>° Resolución 2646/2008:</t>
    </r>
    <r>
      <rPr>
        <sz val="9"/>
        <rFont val="Tahoma"/>
        <family val="2"/>
      </rPr>
      <t xml:space="preserve">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t>
    </r>
    <r>
      <rPr>
        <b/>
        <sz val="9"/>
        <rFont val="Tahoma"/>
        <family val="2"/>
      </rPr>
      <t>° Ley 1616 de 2013:</t>
    </r>
    <r>
      <rPr>
        <sz val="9"/>
        <rFont val="Tahoma"/>
        <family val="2"/>
      </rPr>
      <t xml:space="preserve"> Por medio de la cual se expide la Ley de Salud Mental y se dictan otras disposiciones.
</t>
    </r>
    <r>
      <rPr>
        <b/>
        <sz val="9"/>
        <rFont val="Tahoma"/>
        <family val="2"/>
      </rPr>
      <t>° Resolución 652/2012:</t>
    </r>
    <r>
      <rPr>
        <sz val="9"/>
        <rFont val="Tahoma"/>
        <family val="2"/>
      </rPr>
      <t xml:space="preserve"> Por la cual se establece la conformación y funcionamiento del Comité de Convivencia Laboral en entidades públicas y empresas privadas y se dictan otras disposiciones.
</t>
    </r>
    <r>
      <rPr>
        <b/>
        <sz val="9"/>
        <rFont val="Tahoma"/>
        <family val="2"/>
      </rPr>
      <t xml:space="preserve">° Resolución 1356/2012: </t>
    </r>
    <r>
      <rPr>
        <sz val="9"/>
        <rFont val="Tahoma"/>
        <family val="2"/>
      </rPr>
      <t xml:space="preserve">Por  la cual se modifica parcialmente la Resolución 652 de 2012.
</t>
    </r>
    <r>
      <rPr>
        <b/>
        <sz val="9"/>
        <rFont val="Tahoma"/>
        <family val="2"/>
      </rPr>
      <t>° Decreto 1072/ 2015:</t>
    </r>
    <r>
      <rPr>
        <sz val="9"/>
        <rFont val="Tahoma"/>
        <family val="2"/>
      </rPr>
      <t xml:space="preserve"> Por medio del cual se expide el Decreto Único Reglamentario del Sector Trabajo.</t>
    </r>
  </si>
  <si>
    <r>
      <rPr>
        <b/>
        <sz val="9"/>
        <rFont val="Tahoma"/>
        <family val="2"/>
      </rPr>
      <t>6. Condiciones de trabajo:</t>
    </r>
    <r>
      <rPr>
        <sz val="9"/>
        <rFont val="Tahoma"/>
        <family val="2"/>
      </rPr>
      <t xml:space="preserve"> Todos los aspectos intralaborales, extralaborales e individuales que están presentes al realizar una labor encaminada a la producción de bienes, servicios y/o conocimientos.
</t>
    </r>
    <r>
      <rPr>
        <b/>
        <sz val="9"/>
        <rFont val="Tahoma"/>
        <family val="2"/>
      </rPr>
      <t>7. Estrés:</t>
    </r>
    <r>
      <rPr>
        <sz val="9"/>
        <rFont val="Tahoma"/>
        <family val="2"/>
      </rPr>
      <t xml:space="preserve"> Respuesta de un trabajador tanto a nivel fisiológico, psicológico como conductual, en su intento de adaptarse a las demandas resultantes de la interacción de sus condiciones individuales, intralaborales y Extralaborales.
</t>
    </r>
    <r>
      <rPr>
        <b/>
        <sz val="9"/>
        <rFont val="Tahoma"/>
        <family val="2"/>
      </rPr>
      <t>8. Carga física:</t>
    </r>
    <r>
      <rPr>
        <sz val="9"/>
        <rFont val="Tahoma"/>
        <family val="2"/>
      </rPr>
      <t xml:space="preserve"> Esfuerzo fisiológico que demanda la ocupación, generalmente se da en términos de postura corporal, fuerza, movimiento y traslado de cargas e implica el uso de los componentes del sistema osteomuscular, cardiovascular y metabólico.
</t>
    </r>
    <r>
      <rPr>
        <b/>
        <sz val="9"/>
        <rFont val="Tahoma"/>
        <family val="2"/>
      </rPr>
      <t>9. Carga mental:</t>
    </r>
    <r>
      <rPr>
        <sz val="9"/>
        <rFont val="Tahoma"/>
        <family val="2"/>
      </rPr>
      <t xml:space="preserve"> Demanda de actividad cognoscitiva que implica la tarea. Algunas de las variables relacionadas con la carga mental son la minuciosidad, la concentración, la variedad de las tareas, el apremio de tiempo, la complejidad, volumen y velocidad de la tarea.
</t>
    </r>
    <r>
      <rPr>
        <b/>
        <sz val="9"/>
        <rFont val="Tahoma"/>
        <family val="2"/>
      </rPr>
      <t xml:space="preserve">10. Carga psíquica o emocional: </t>
    </r>
    <r>
      <rPr>
        <sz val="9"/>
        <rFont val="Tahoma"/>
        <family val="2"/>
      </rPr>
      <t xml:space="preserve">Exigencias psicoafectivas de las tareas o de los procesos propios del rol que desempeña el trabajador en su labor y/o de las condiciones en que debe realizarlo. 
</t>
    </r>
    <r>
      <rPr>
        <b/>
        <sz val="9"/>
        <rFont val="Tahoma"/>
        <family val="2"/>
      </rPr>
      <t>11. Carga de trabajo:</t>
    </r>
    <r>
      <rPr>
        <sz val="9"/>
        <rFont val="Tahoma"/>
        <family val="2"/>
      </rPr>
      <t xml:space="preserve"> Tensiones resultado de la convergencia de las cargas física, mental y emocional.
</t>
    </r>
    <r>
      <rPr>
        <b/>
        <sz val="9"/>
        <rFont val="Tahoma"/>
        <family val="2"/>
      </rPr>
      <t>12. Acoso laboral:</t>
    </r>
    <r>
      <rPr>
        <sz val="9"/>
        <rFont val="Tahoma"/>
        <family val="2"/>
      </rPr>
      <t xml:space="preserve"> Toda conducta persistente y demostrable, ejercida sobre un empleado,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 conforme lo establece la Ley 1010 de 2006.</t>
    </r>
  </si>
  <si>
    <r>
      <t xml:space="preserve">En el programa se adoptan las siguientes definiciones mencionadas en el Art. 3, de la Resolución 2646 de 2008:
</t>
    </r>
    <r>
      <rPr>
        <b/>
        <sz val="9"/>
        <rFont val="Tahoma"/>
        <family val="2"/>
      </rPr>
      <t>1. Trabajo:</t>
    </r>
    <r>
      <rPr>
        <sz val="9"/>
        <rFont val="Tahoma"/>
        <family val="2"/>
      </rPr>
      <t xml:space="preserve"> Toda actividad humana remunerada o no, dedicada a la producción, comercialización, transformación, venta o distribución de bienes o servicios y/o conocimientos, que una persona ejecuta en forma independiente o al servicio de otra persona natural o jurídica. 
</t>
    </r>
    <r>
      <rPr>
        <b/>
        <sz val="9"/>
        <rFont val="Tahoma"/>
        <family val="2"/>
      </rPr>
      <t>2. Riesgo:</t>
    </r>
    <r>
      <rPr>
        <sz val="9"/>
        <rFont val="Tahoma"/>
        <family val="2"/>
      </rPr>
      <t xml:space="preserve"> Probabilidad de ocurrencia de una enfermedad, lesión o daño en un grupo dado.
</t>
    </r>
    <r>
      <rPr>
        <b/>
        <sz val="9"/>
        <rFont val="Tahoma"/>
        <family val="2"/>
      </rPr>
      <t>3. Factor de riesgo:</t>
    </r>
    <r>
      <rPr>
        <sz val="9"/>
        <rFont val="Tahoma"/>
        <family val="2"/>
      </rPr>
      <t xml:space="preserve"> Posible causa o condición que puede ser responsable de la enfermedad, lesión o daño. 
</t>
    </r>
    <r>
      <rPr>
        <b/>
        <sz val="9"/>
        <rFont val="Tahoma"/>
        <family val="2"/>
      </rPr>
      <t>4. Factores de riesgo psicosociales:</t>
    </r>
    <r>
      <rPr>
        <sz val="9"/>
        <rFont val="Tahoma"/>
        <family val="2"/>
      </rPr>
      <t xml:space="preserve"> Condiciones psicosociales cuya identificación y evaluación muestra efectos negativos en la salud de los trabajadores o en el trabajo.
</t>
    </r>
    <r>
      <rPr>
        <b/>
        <sz val="9"/>
        <rFont val="Tahoma"/>
        <family val="2"/>
      </rPr>
      <t>5. Factor protector psicosocial:</t>
    </r>
    <r>
      <rPr>
        <sz val="9"/>
        <rFont val="Tahoma"/>
        <family val="2"/>
      </rPr>
      <t xml:space="preserve"> Condiciones de trabajo que promueven la salud y el bienestar del trabajador.</t>
    </r>
  </si>
  <si>
    <r>
      <rPr>
        <b/>
        <sz val="9"/>
        <rFont val="Tahoma"/>
        <family val="2"/>
      </rPr>
      <t>13. Efectos en la salud:</t>
    </r>
    <r>
      <rPr>
        <sz val="9"/>
        <rFont val="Tahoma"/>
        <family val="2"/>
      </rPr>
      <t xml:space="preserve"> Alteraciones que pueden manifestarse mediante síntomas subjetivos o signos, ya sea en forma aislada o formando parte de un cuadro o diagnóstico clínico. 
</t>
    </r>
    <r>
      <rPr>
        <b/>
        <sz val="9"/>
        <rFont val="Tahoma"/>
        <family val="2"/>
      </rPr>
      <t>14. Efectos en el trabajo:</t>
    </r>
    <r>
      <rPr>
        <sz val="9"/>
        <rFont val="Tahoma"/>
        <family val="2"/>
      </rPr>
      <t xml:space="preserve"> Consecuencias en el medio laboral y en los resultados del trabajo. Estas incluyen el ausentismo, la accidentalidad, la rotación de mano de obra, la desmotivación, el deterioro del rendimiento, el clima laboral negativo, entre otros.
</t>
    </r>
    <r>
      <rPr>
        <b/>
        <sz val="9"/>
        <rFont val="Tahoma"/>
        <family val="2"/>
      </rPr>
      <t>15. Evaluación objetiva:</t>
    </r>
    <r>
      <rPr>
        <sz val="9"/>
        <rFont val="Tahoma"/>
        <family val="2"/>
      </rPr>
      <t xml:space="preserve"> Valoración de las condiciones de trabajo y salud realizada por un experto, utilizando criterios técnicos y metodologías validadas en el país.
</t>
    </r>
    <r>
      <rPr>
        <b/>
        <sz val="9"/>
        <rFont val="Tahoma"/>
        <family val="2"/>
      </rPr>
      <t>16. Evaluación subjetiva:</t>
    </r>
    <r>
      <rPr>
        <sz val="9"/>
        <rFont val="Tahoma"/>
        <family val="2"/>
      </rPr>
      <t xml:space="preserve"> Valoración de las condiciones de trabajo y salud, a partir de la percepción y vivencia del trabajador.
</t>
    </r>
    <r>
      <rPr>
        <b/>
        <sz val="9"/>
        <rFont val="Tahoma"/>
        <family val="2"/>
      </rPr>
      <t>17. Experto:</t>
    </r>
    <r>
      <rPr>
        <sz val="9"/>
        <rFont val="Tahoma"/>
        <family val="2"/>
      </rPr>
      <t xml:space="preserve"> Psicólogo(a) con posgrado en salud ocupacional, con licencia vigente de prestación de servicios en psicología ocupacional. Cuando según certificación expedida por la respectiva Secretaría de Salud, en un departamento no exista disponibilidad de psicólogos con especialización en salud ocupacional y licencia vigente, se considera experto el psicólogo que tenga mínimo 100 horas de capacitación específica en factores psicosociales, mientras subsista dicha situación. 
</t>
    </r>
    <r>
      <rPr>
        <b/>
        <sz val="9"/>
        <rFont val="Tahoma"/>
        <family val="2"/>
      </rPr>
      <t>18. Patologías derivadas del estrés:</t>
    </r>
    <r>
      <rPr>
        <sz val="9"/>
        <rFont val="Tahoma"/>
        <family val="2"/>
      </rPr>
      <t xml:space="preserve"> Aquellas en que las reacciones de estrés, bien sea por su persistencia o por su intensidad, activan el mecanismo fisiopatológico de una enfermedad. </t>
    </r>
  </si>
  <si>
    <t xml:space="preserve">Las patologías a tener en cuenta para incluir en el SVE del peligro psicosocial son: 
</t>
  </si>
  <si>
    <r>
      <t xml:space="preserve">El Programa de Gestión para el Control del Riesgo Psicosocial se enmarca en la Resolución 2646 de 2008 y tiene por objeto la identificación, evaluación, prevención, intervención y monitoreo permanente de la exposición a factores de riesgo psicosocial en el trabajo; y por ende, el componente epidemiológico del programa pretende controlar la incidencia de patologías causadas por el estrés ocupacional. Las condiciones asociadas a las patologías causadas por el estrés ocupacional serán identificadas a partir de:
* Nivel de Peligrosidad del Riesgo Psicosocial, según los resultados obtenidos durante la Evaluación y Diagnóstico de los Factores Psicosociales.
* Análisis de los Efectos de los factores psicosociales para identificar la existencia de patologías causadas por el estrés ocupacional.
* Perfiles de Riesgo-Protección determinados a partir del Nivel de Estrés reportado por los trabajadores y la población a riesgo. 
Aunque la población objeto del programa de gestión la constituye la totalidad de la población trabajadora de la empresa, se activará el esquema del componente epidemiológico en aquellos grupos ocupacionales en los que el nivel de Riesgo Psicosocial resulte valorado como </t>
    </r>
    <r>
      <rPr>
        <b/>
        <sz val="9"/>
        <rFont val="Tahoma"/>
        <family val="2"/>
      </rPr>
      <t>Muy Alto</t>
    </r>
    <r>
      <rPr>
        <sz val="9"/>
        <rFont val="Tahoma"/>
        <family val="2"/>
      </rPr>
      <t xml:space="preserve">, en los casos que aparezcan efectos de los factores psicosociales que muestren la existencia de patologías que puedan ser causadas o asociadas a los niveles de estrés ocupacional. En todos estos casos, se priorizará la inmediata implementación de las estrategias de intervención y controles adicionales que surjan del proceso de evaluación y diagnóstico de los factores psicosociales tanto en el sujeto como a nivel organizacional y se reducirá el tiempo del monitoreo de la exposición a factores de riesgo psicosocial, con el ánimo de garantizar la identificación oportuna de la efectividad  de dichas intervenciones y las necesidades de controles adicionales. </t>
    </r>
  </si>
  <si>
    <r>
      <t xml:space="preserve">El Desarrollo del Programa de Gestión para el Control del Riesgo Psicosocial requiere que la empresa </t>
    </r>
    <r>
      <rPr>
        <b/>
        <sz val="9"/>
        <rFont val="Tahoma"/>
        <family val="2"/>
      </rPr>
      <t>PIEDECUESTANA DE SERVICIOS PUBLICOS E.S.P.</t>
    </r>
    <r>
      <rPr>
        <sz val="9"/>
        <rFont val="Tahoma"/>
        <family val="2"/>
      </rPr>
      <t xml:space="preserve"> disponga de manera eficiente de los siguientes recursos:
</t>
    </r>
    <r>
      <rPr>
        <b/>
        <sz val="9"/>
        <rFont val="Tahoma"/>
        <family val="2"/>
      </rPr>
      <t>HUMANOS:</t>
    </r>
    <r>
      <rPr>
        <sz val="9"/>
        <rFont val="Tahoma"/>
        <family val="2"/>
      </rPr>
      <t xml:space="preserve"> El programa se desarrolla bajo el direccionamiento de la empresa y, en cumplimiento de la Resolución 2646 de 2008, la empresa debe contar con el apoyo de un psicólogo "experto" encargado de la aplicación de instrumentos validados en el país para la evaluación objetiva y subjetiva de los factores psicosociales de índole Intralaboral, Extralaboral e Individual y de sus Efectos; quien a su vez, realiza la interpretación y análisis epidemiológicos requeridos para la identificación de los perfiles de Riesgo - Protección y sugiere estrategias de control e intervención requeridas para reducir la exposición a los Factores de Riesgo Psicosocial identificados. Así mismo, el programa requiere de acompañamiento, asesoría y asistencia técnica pertinente de parte de profesionales competentes de la ARL AXA COLPATRIA para el desarrollo de los planes de intervención y la rehabilitación psicosocial.</t>
    </r>
  </si>
  <si>
    <r>
      <rPr>
        <b/>
        <sz val="9"/>
        <rFont val="Tahoma"/>
        <family val="2"/>
      </rPr>
      <t xml:space="preserve">TECNOLÓGICO: </t>
    </r>
    <r>
      <rPr>
        <sz val="9"/>
        <rFont val="Tahoma"/>
        <family val="2"/>
      </rPr>
      <t xml:space="preserve">La Empresa </t>
    </r>
    <r>
      <rPr>
        <b/>
        <sz val="9"/>
        <rFont val="Tahoma"/>
        <family val="2"/>
      </rPr>
      <t>PIEDECUESTANA DE SERVICIOS PUBLICOS E.S.P.</t>
    </r>
    <r>
      <rPr>
        <sz val="9"/>
        <rFont val="Tahoma"/>
        <family val="2"/>
      </rPr>
      <t xml:space="preserve"> dispondrá de los equipos de Hardware y Software requeridos para el registro y análisis de cada una de las fuentes de información, de manera que se garantice la disponibilidad permanente de la información requerida para hacer seguimiento de los indicadores del programa. Así mismo, se requiere disponer de ayudas audiovisuales, medios de comunicación y difusión propicios para el desarrollo e implementación de las diversas medidas de intervención que surjan como estrategias para el control del peligro psicosocial identificado.
</t>
    </r>
    <r>
      <rPr>
        <b/>
        <sz val="9"/>
        <rFont val="Tahoma"/>
        <family val="2"/>
      </rPr>
      <t xml:space="preserve">INFRAESTRUCTURA: </t>
    </r>
    <r>
      <rPr>
        <sz val="9"/>
        <rFont val="Tahoma"/>
        <family val="2"/>
      </rPr>
      <t>El Programa de Gestión para el Control del Riesgo Psicosocial requiere de la disponibilidad de escenarios físicos apropiados para la aplicación de las metodologías de evaluación subjetiva y objetiva de los niveles de riesgo psicosocial a los que se exponen los trabajadores, y del espacio para la socialización, discusión, formación, capacitación y entrenamiento de diferentes temas, habilidades y destrezas a desarrollar en compañía de los trabajadores de los grupos ocupacionales; como mecanismo para la implementación de estrategias de control a nivel organizacional.</t>
    </r>
  </si>
  <si>
    <r>
      <rPr>
        <i/>
        <sz val="9"/>
        <rFont val="Tahoma"/>
        <family val="2"/>
      </rPr>
      <t xml:space="preserve">Adicionalmente, es necesario reconocer el significado de los siguientes términos:
</t>
    </r>
    <r>
      <rPr>
        <sz val="9"/>
        <rFont val="Tahoma"/>
        <family val="2"/>
      </rPr>
      <t xml:space="preserve">
</t>
    </r>
    <r>
      <rPr>
        <b/>
        <sz val="9"/>
        <rFont val="Tahoma"/>
        <family val="2"/>
      </rPr>
      <t>19. Rotación de Personal:</t>
    </r>
    <r>
      <rPr>
        <sz val="9"/>
        <rFont val="Tahoma"/>
        <family val="2"/>
      </rPr>
      <t xml:space="preserve"> El término se utiliza para definir la fluctuación de personal entre una organización y su ambiente; esto significa que el intercambio de personas se define por el volumen de personas que ingresan en la organización y el de las que salen de ella. Por lo general, la rotación de personal se expresa mediante una relación porcentual entre las admisiones y los retiros, con relación al número promedio de trabajadores de la organización, en el curso de cierto período. Casi siempre la rotación se expresa en índices mensuales o anuales
</t>
    </r>
    <r>
      <rPr>
        <b/>
        <sz val="9"/>
        <rFont val="Tahoma"/>
        <family val="2"/>
      </rPr>
      <t>20. Rendimiento laboral:</t>
    </r>
    <r>
      <rPr>
        <sz val="9"/>
        <rFont val="Tahoma"/>
        <family val="2"/>
      </rPr>
      <t xml:space="preserve"> Procesos que en su esencia pretende evaluar al trabajador en la ejecución de sus labores. Existe por lo tanto un nivel de subjetividad que puede ser menor o mayor dependiendo de varios de los elementos que intervienen en dicho proceso, tales como el evaluador, el evaluado y el instrumento utilizado para tal fin.
</t>
    </r>
    <r>
      <rPr>
        <b/>
        <sz val="9"/>
        <rFont val="Tahoma"/>
        <family val="2"/>
      </rPr>
      <t>21. Análisis Epidemiológico:</t>
    </r>
    <r>
      <rPr>
        <sz val="9"/>
        <rFont val="Tahoma"/>
        <family val="2"/>
      </rPr>
      <t xml:space="preserve"> Consiste en un análisis de las tendencias del estado de salud – enfermedad, en una población donde se revela una diversidad en los índices de las condiciones de salud que se encuentran enmascarados en los promedios. Este abordaje metodológico ofrece la posibilidad de efectuar un diagnóstico que pone al descubierto espacios y/o poblaciones en las cuales se deberían reorientar determinadas acciones.</t>
    </r>
  </si>
  <si>
    <r>
      <rPr>
        <i/>
        <sz val="9"/>
        <rFont val="Tahoma"/>
        <family val="2"/>
      </rPr>
      <t xml:space="preserve">Para la clasificación del Nivel de Riesgo del Factor Psicosocial se tendrá en cuenta la siguiente especificación:
</t>
    </r>
    <r>
      <rPr>
        <sz val="9"/>
        <rFont val="Tahoma"/>
        <family val="2"/>
      </rPr>
      <t xml:space="preserve">
</t>
    </r>
    <r>
      <rPr>
        <b/>
        <sz val="9"/>
        <rFont val="Tahoma"/>
        <family val="2"/>
      </rPr>
      <t>1. Sin riesgo o riesgo despreciable:</t>
    </r>
    <r>
      <rPr>
        <sz val="9"/>
        <rFont val="Tahoma"/>
        <family val="2"/>
      </rPr>
      <t xml:space="preserve"> Ausencia de riesgo o riesgo tan bajo que no amerita desarrollar actividades de intervención. Los factores que se encuentren bajo esta categoría serán objeto de acciones o programas de promoción.
</t>
    </r>
    <r>
      <rPr>
        <b/>
        <sz val="9"/>
        <rFont val="Tahoma"/>
        <family val="2"/>
      </rPr>
      <t>2. Riesgo bajo:</t>
    </r>
    <r>
      <rPr>
        <sz val="9"/>
        <rFont val="Tahoma"/>
        <family val="2"/>
      </rPr>
      <t xml:space="preserve"> No se espera que los factores psicosociales que obtengan puntuaciones de este nivel estén relacionados con síntomas o respuestas de estrés significativas. Los factores que se encuentren bajo esta categoría serán objeto de acciones o programas de intervención, a fin de mantenerlos en los niveles de riesgo más bajos posibles.
</t>
    </r>
    <r>
      <rPr>
        <b/>
        <sz val="9"/>
        <rFont val="Tahoma"/>
        <family val="2"/>
      </rPr>
      <t>3. Riesgo medio:</t>
    </r>
    <r>
      <rPr>
        <sz val="9"/>
        <rFont val="Tahoma"/>
        <family val="2"/>
      </rPr>
      <t xml:space="preserve"> Nivel de riesgo en el que se esperaría una respuesta de estrés moderada. Los factores que se encuentren bajo esta categoría ameritan observación y acciones sistémicas e intervención para prevenir efectos perjudiciales en la salud.
</t>
    </r>
    <r>
      <rPr>
        <b/>
        <sz val="9"/>
        <rFont val="Tahoma"/>
        <family val="2"/>
      </rPr>
      <t>4. Riesgo alto:</t>
    </r>
    <r>
      <rPr>
        <sz val="9"/>
        <rFont val="Tahoma"/>
        <family val="2"/>
      </rPr>
      <t xml:space="preserve"> nivel de riesgo que tiene una importante posibilidad de asociación con respuestas de estrés alto y por tanto, los factores que se encuentren bajo esta categoría requieren intervención inmediata en el marco de un sistema de vigilancia epidemiológica.
</t>
    </r>
    <r>
      <rPr>
        <b/>
        <sz val="9"/>
        <rFont val="Tahoma"/>
        <family val="2"/>
      </rPr>
      <t>5. Riesgo muy alto:</t>
    </r>
    <r>
      <rPr>
        <sz val="9"/>
        <rFont val="Tahoma"/>
        <family val="2"/>
      </rPr>
      <t xml:space="preserve"> nivel de riesgo con amplia posibilidad de asociarse a respuestas muy altas de estrés. Por consiguiente los factores que se encuentren bajo esta categoría requieren Intervención Inmediata en el marco de un sistema de vigilancia epidemiológica.</t>
    </r>
  </si>
  <si>
    <t>2. Cumplir el 90% de las  Actividades  Programadas.</t>
  </si>
  <si>
    <t>3. Evitar EL por patologías derivadas de riesgo psicosocial.</t>
  </si>
  <si>
    <t>Validar el compromiso de las actividades propuestas generando acompañamiento y auditoria al programa</t>
  </si>
  <si>
    <t>Validación y seguimiento de las actividades propuestas</t>
  </si>
  <si>
    <t>Profesional universitario en SST</t>
  </si>
  <si>
    <t>ARL</t>
  </si>
  <si>
    <t>1. Si la cobertura es menor al 100% reforzar planes de trabajo.</t>
  </si>
  <si>
    <t>2. Si el cumplimiento es menor al 80% reforzar planes de trabajo.</t>
  </si>
  <si>
    <t>3. Si la Frecuencia es &gt; al periodo anterior (Reforzar indicadores o planes estratégicos).</t>
  </si>
  <si>
    <r>
      <rPr>
        <b/>
        <sz val="14"/>
        <rFont val="Tahoma"/>
        <family val="2"/>
      </rPr>
      <t xml:space="preserve">Incidencia: </t>
    </r>
    <r>
      <rPr>
        <sz val="14"/>
        <rFont val="Tahoma"/>
        <family val="2"/>
      </rPr>
      <t xml:space="preserve">
</t>
    </r>
  </si>
  <si>
    <r>
      <rPr>
        <b/>
        <sz val="14"/>
        <rFont val="Tahoma"/>
        <family val="2"/>
      </rPr>
      <t>Prevalencia:</t>
    </r>
    <r>
      <rPr>
        <sz val="14"/>
        <rFont val="Tahoma"/>
        <family val="2"/>
      </rPr>
      <t xml:space="preserve">
</t>
    </r>
  </si>
  <si>
    <r>
      <rPr>
        <b/>
        <sz val="14"/>
        <rFont val="Tahoma"/>
        <family val="2"/>
      </rPr>
      <t>P</t>
    </r>
    <r>
      <rPr>
        <sz val="14"/>
        <rFont val="Tahoma"/>
        <family val="2"/>
      </rPr>
      <t>: Programado</t>
    </r>
  </si>
  <si>
    <r>
      <rPr>
        <b/>
        <sz val="14"/>
        <rFont val="Tahoma"/>
        <family val="2"/>
      </rPr>
      <t>E</t>
    </r>
    <r>
      <rPr>
        <sz val="14"/>
        <rFont val="Tahoma"/>
        <family val="2"/>
      </rPr>
      <t>: Ejecutado en el tiempo establecido</t>
    </r>
  </si>
  <si>
    <r>
      <rPr>
        <b/>
        <sz val="14"/>
        <rFont val="Tahoma"/>
        <family val="2"/>
      </rPr>
      <t>EFT</t>
    </r>
    <r>
      <rPr>
        <sz val="14"/>
        <rFont val="Tahoma"/>
        <family val="2"/>
      </rPr>
      <t>: Ejecutado Fuera del Tiempo</t>
    </r>
  </si>
  <si>
    <r>
      <rPr>
        <b/>
        <sz val="14"/>
        <rFont val="Tahoma"/>
        <family val="2"/>
      </rPr>
      <t>SE</t>
    </r>
    <r>
      <rPr>
        <sz val="14"/>
        <rFont val="Tahoma"/>
        <family val="2"/>
      </rPr>
      <t>: Sin Ejecutar</t>
    </r>
  </si>
  <si>
    <t>EFT</t>
  </si>
  <si>
    <t>SE</t>
  </si>
  <si>
    <t>Reuniones trimestrales de Comité de Convivencia.</t>
  </si>
  <si>
    <t>Tabulación de la información para determinación de factores psicosociales, con apoyo de psicólogo especialista en SST.</t>
  </si>
  <si>
    <t>Determinación de factores psicosociales mediante informe de diagnóstico emitido por la PSICÓLOGA especialista en SST.</t>
  </si>
  <si>
    <t>Presidente Comité de Convivencia Laboral CCL</t>
  </si>
  <si>
    <t xml:space="preserve">Personal (planta, subcontratado, ARL) ; Físicos (papelería, equipos de cómputo y comunicaciones, acceso a internet)  se requiere de una corresponsabilidad de la ARL Colpatria y de la misma empresa, para el respaldo con las actividades de intervención que van a ir necesitando en su momento requerimientos específicos de materiales lúdicos, y perceptivos por los empleados. </t>
  </si>
  <si>
    <t>Psicólogo especialista en SST</t>
  </si>
  <si>
    <t>Profesional universitario en SST - Psicólogo especialista en SST</t>
  </si>
  <si>
    <t>Profesional universitario en SST - Psicólogo especialista en SST - ARL</t>
  </si>
  <si>
    <t>Socialización de recomendaciones del informe y divulgación al CCL mediante acta de reunión para determinación de planes de acción.</t>
  </si>
  <si>
    <t>Talento humano</t>
  </si>
  <si>
    <t>Entrenar en habilidades gerenciales y liderazgo a los integrantes del CCL.</t>
  </si>
  <si>
    <t>Realizar talleres enfocados al trabajo en equipo.</t>
  </si>
  <si>
    <t>Realizar talleres enfocados a la comunicación asertiva.</t>
  </si>
  <si>
    <t>Capacitar al personal en liderazgo.</t>
  </si>
  <si>
    <t>Capacitar al personal en resolución de conflictos y sentido de pertenencia por la empresa.</t>
  </si>
  <si>
    <t>Profesional universitario en SST - ARL</t>
  </si>
  <si>
    <t>Capacitar al personal en relaciones interpersonales.</t>
  </si>
  <si>
    <t>Capacitar al trabajador en actividades sobre inteligencia y autocontrol emocional.</t>
  </si>
  <si>
    <t>Capacitar al personal sobre el cuidado y calidad del sueño.</t>
  </si>
  <si>
    <t>Capacitar al personal sobre la importancia de realizar pausas activas en su área laboral.</t>
  </si>
  <si>
    <t>IPS - Psicólogo especialista en SST</t>
  </si>
  <si>
    <t>Desarrollar capacitación en manejo de finanzas y socializar los beneficios para acceder a viviendas, descuentos, subsidios y acceso a créditos.</t>
  </si>
  <si>
    <t>Profesional universitario en SST - Talento humano - ARL</t>
  </si>
  <si>
    <t>Aplicación de evaluaciones de riesgo psicosocial "Bateria".</t>
  </si>
  <si>
    <t>Anual</t>
  </si>
  <si>
    <t>Calculo y análisis de indicadores de gestión para el programa.</t>
  </si>
  <si>
    <t>Ajustes al programa de acuerdo a los resultados obtenidos.</t>
  </si>
  <si>
    <t>Ajustes al plan de acción.</t>
  </si>
  <si>
    <t>Las herramientas aplicadas para el análisis de factores psicosociales intralaborales, individuales y extralaborales son las avaladas por el Ministerio de la Protección Social de acuerdo a los requisitos de la Resolución 2646 de 2008. DX de condiciones de salud, estadística de ausentismos, accidentalidad.</t>
  </si>
  <si>
    <t>ACTIVIDADES PROGRAMADAS</t>
  </si>
  <si>
    <t>ACTIVIDADES EJECUTADAS EN EL TIEMPO ESTABLECIDO</t>
  </si>
  <si>
    <t>ACTIVIDADES EJECUTADAS FUERA DEL TIEMPO</t>
  </si>
  <si>
    <t>ACTIVIDADES SIN EJECUTAR</t>
  </si>
  <si>
    <t xml:space="preserve">En el mes de ENERO se dio cumplimiento al 100% de las actividades programadas del PVE para el control de riesgo psicosocial.  </t>
  </si>
  <si>
    <t>Continuar manteniendo el porcentaje de cumplimiento del PVE.</t>
  </si>
  <si>
    <t>FECHA
(DD/MM/AAAA)</t>
  </si>
  <si>
    <t xml:space="preserve">En el mes de FEBRERO se dio cumplimiento al 100% de las actividades programadas del PVE para el control de riesgo psicosocial.  </t>
  </si>
  <si>
    <t xml:space="preserve">En el mes de ABRIL se dio cumplimiento al 100% de las actividades programadas del PVE para el control de riesgo psicosocial.  </t>
  </si>
  <si>
    <t xml:space="preserve">En el mes de MARZO se dio cumplimiento al 100% de las actividades programadas del PVE para el control de riesgo psicosocial.  </t>
  </si>
  <si>
    <t xml:space="preserve">En el mes de MAYO se dio cumplimiento al 100% de las actividades programadas del PVE para el control de riesgo psicosocial.  </t>
  </si>
  <si>
    <t xml:space="preserve">En el mes de JUNIO NO se dio cumplimiento a la actividad programadas del PVE para el control de riesgo psicosocial.  </t>
  </si>
  <si>
    <t xml:space="preserve">En el mes de JULIO se dio cumplimiento al 100% de las actividades programadas del PVE para el control de riesgo psicosocial.  </t>
  </si>
  <si>
    <t xml:space="preserve">EFICACIA DEL PROGRAMA - INCIDENCIA DE ENFERMEDAD LABORAL </t>
  </si>
  <si>
    <t xml:space="preserve">ACCIÓN </t>
  </si>
  <si>
    <t>Continuar con las actividades del PVE para el control de riesgo psicosocial.</t>
  </si>
  <si>
    <t>N° trabajadores expuestos</t>
  </si>
  <si>
    <t xml:space="preserve">N° trabajadores cubiertos </t>
  </si>
  <si>
    <t>N° de Casos Nuevos de EL en el Periodo</t>
  </si>
  <si>
    <t>N° de población expuesta</t>
  </si>
  <si>
    <t xml:space="preserve">EFICACIA DEL PROGRAMA - PREVALENCIA DE ENFERMEDAD LABORAL </t>
  </si>
  <si>
    <t>N° de casos de EL nuevos en el periodo + N°de casos de EL antiguos del periodo</t>
  </si>
  <si>
    <t xml:space="preserve">N° de casos nuevos en el periodo </t>
  </si>
  <si>
    <t xml:space="preserve">COMPORTAMIENTO DE PREVALENCIA DE ENFERMEDAD LABORAL DURANTE LOS CINCO AÑOS ANTERIORES </t>
  </si>
  <si>
    <t>N° de casos de EL nuevos en el periodo + N° de casos de EL antiguos del periodo</t>
  </si>
  <si>
    <t>Reprogramar nuevamente la actividad con talento humano.</t>
  </si>
  <si>
    <t>N.A</t>
  </si>
  <si>
    <t>Profesional universitario en SST - ARL - Talento humano</t>
  </si>
  <si>
    <t xml:space="preserve">En el mes de AGOSTO se dio cumplimiento al 100% de las actividades programadas del PVE para el control de riesgo psicosocial.  </t>
  </si>
  <si>
    <t xml:space="preserve">En el mes de SEPTIEMBRE se dio cumplimiento al 100% de las actividades programadas del PVE para el control de riesgo psicosocial.  </t>
  </si>
  <si>
    <t xml:space="preserve">En el mes de OCTUBRE se dio cumplimiento al 100% de las actividades programadas del PVE para el control de riesgo psicosocial.  </t>
  </si>
  <si>
    <t xml:space="preserve">En el mes de NOVIEMBRE NO se dio cumplimiento a tres actividades programadas del PVE para el control de riesgo psicosocial.  </t>
  </si>
  <si>
    <t>Establecer objetivos y metas del programa.</t>
  </si>
  <si>
    <t>Establecer indicadores de gestión del programa.</t>
  </si>
  <si>
    <t>Actualizar Programa de Gestión de Factores Psicosociales.</t>
  </si>
  <si>
    <t>1. Realización batería de instrumentos para la valoración del riesgo psicosocial.
2. Actualizar Programa de Gestión de Factores Psicosociales una vez se realice la aplicación de la batería.
3. Reprogramar nuevamente la capacitación al personal sobre el cuidado y calidad del sueño.</t>
  </si>
  <si>
    <t>1. Febrero 28 de 2020.
2. Marzo 31 de 2020.
3. Marzo 19 de 2020.</t>
  </si>
  <si>
    <t>Diciembre 27 de 2019</t>
  </si>
  <si>
    <t xml:space="preserve">En el mes de DICIEMBRE NO se dio cumplimiento a tres actividades programadas del PVE para el control de riesgo psicosocial.  </t>
  </si>
  <si>
    <t>1. Tabulación de la información para determinación de factores psicosociales una vez se realice la aplicación de la batería.
2. Determinación de factores psicosociales mediante informe de diagnóstico emitido por la PSICÓLOGA especialista en SST una vez se realice la aplicación de la batería.
3. Socialización de recomendaciones del informe y divulgación al CCL mediante acta de reunión para determinación de planes de acción una vez se realice la aplicación de la batería.</t>
  </si>
  <si>
    <t>Psicóloga especialista en SST - Profesional universitario en SST - ARL</t>
  </si>
  <si>
    <t>1.2.3. Marzo 31 de 2020.</t>
  </si>
  <si>
    <t>CARLOS ARTURO BAUTISTA MANTILLA</t>
  </si>
  <si>
    <t>PROFESIONAL UNIVERSITARIO EN SST</t>
  </si>
  <si>
    <t>*Durante el I trimestre de 2019 se dio cubrimiento al 100% de los trabajadores de planta en la Piedecuestana de servicios púiblicos ESP.
*Durante el II trimestre de 2019 se dio cubrimiento al 100% de los trabajadores de planta en la Piedecuestana de servicios púiblicos ESP.
*Durante el III trimestre de 2019 se dio cubrimiento al 100% de los trabajadores de planta en la Piedecuestana de servicios púiblicos ESP.
*Durante el IV trimestre de 2019 se dio cubrimiento al 100% de los trabajadores de planta en la Piedecuestana de servicios púiblicos ESP.</t>
  </si>
  <si>
    <t>29/03/2019; 28/06/2019; 27/09/2019; 30/12/2019</t>
  </si>
  <si>
    <t>*Durante el I trimestre de 2019 No se reportan casos de Enfermedad Laboral asociadas al riesgo por factores psicosociales.
*Durante el II trimestre de 2019 No se reportan casos de Enfermedad Laboral asociadas al riesgo por factores psicosociales.
*Durante el III trimestre de 2019 No se reportan casos de Enfermedad Laboral asociadas al riesgo por factores psicosociales.
*Durante el IV trimestre de 2019 No se reportan casos de Enfermedad Laboral asociadas al riesgo por factores psicosociales.</t>
  </si>
  <si>
    <t>*Durante el I trimestre de 2019 No se reportan casos nuevos y antiguos de Enfermedad Laboral asociadas al riesgo por factores psicosociales.
*Durante el II trimestre de 2019 No se reportan casos nuevos y antiguos de Enfermedad Laboral asociadas al riesgo por factores psicosociales.
*Durante el III trimestre de 2019 No se reportan casos nuevos y antiguos de Enfermedad Laboral asociadas al riesgo por factores psicosociales.
*Durante el VI trimestre de 2019 No se reportan casos nuevos y antiguos de Enfermedad Laboral asociadas al riesgo por factores psicosociales.</t>
  </si>
  <si>
    <t xml:space="preserve">Durante los años 2014, 2015, 2016, 2017, 2018, 2019  No se reportan casos de Enfermedad Laboral asociadas al riesgo Psicosocial. </t>
  </si>
  <si>
    <t>Durante los años 2014, 2015, 2016, 2017, 2018, 2019  No se reportan casos de Enfermedad Laboral asociadas al riesgo Psicosocial.</t>
  </si>
  <si>
    <t>VERSIÓN: 0.0</t>
  </si>
  <si>
    <t>CÓDIGO: GAF-SST.SGS01-130.PG4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</si>
</sst>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00_);_(* \(#,##0.00\);_(* \-??_);_(@_)"/>
    <numFmt numFmtId="166" formatCode="_(* #,##0_);_(* \(#,##0\);_(* \-??_);_(@_)"/>
    <numFmt numFmtId="167" formatCode="mm/yy"/>
    <numFmt numFmtId="168" formatCode="_-[$€-2]* #,##0.00_-;\-[$€-2]* #,##0.00_-;_-[$€-2]* &quot;-&quot;??_-"/>
  </numFmts>
  <fonts count="26" x14ac:knownFonts="1">
    <font>
      <sz val="10"/>
      <name val="Arial"/>
      <family val="2"/>
    </font>
    <font>
      <sz val="10"/>
      <name val="Arial"/>
      <family val="2"/>
    </font>
    <font>
      <sz val="10"/>
      <name val="Arial Narrow"/>
      <family val="2"/>
    </font>
    <font>
      <u/>
      <sz val="10"/>
      <color indexed="12"/>
      <name val="Arial"/>
      <family val="2"/>
    </font>
    <font>
      <sz val="10"/>
      <name val="Tahoma"/>
      <family val="2"/>
    </font>
    <font>
      <sz val="8"/>
      <name val="Tahoma"/>
      <family val="2"/>
    </font>
    <font>
      <sz val="9"/>
      <name val="Tahoma"/>
      <family val="2"/>
    </font>
    <font>
      <sz val="11"/>
      <name val="Tahoma"/>
      <family val="2"/>
    </font>
    <font>
      <b/>
      <sz val="10"/>
      <name val="Tahoma"/>
      <family val="2"/>
    </font>
    <font>
      <b/>
      <sz val="9"/>
      <name val="Tahoma"/>
      <family val="2"/>
    </font>
    <font>
      <b/>
      <i/>
      <sz val="9"/>
      <name val="Tahoma"/>
      <family val="2"/>
    </font>
    <font>
      <sz val="11"/>
      <color theme="1"/>
      <name val="Calibri"/>
      <family val="2"/>
      <scheme val="minor"/>
    </font>
    <font>
      <b/>
      <sz val="11"/>
      <color theme="0"/>
      <name val="Tahoma"/>
      <family val="2"/>
    </font>
    <font>
      <b/>
      <sz val="10"/>
      <color theme="1"/>
      <name val="Tahoma"/>
      <family val="2"/>
    </font>
    <font>
      <i/>
      <sz val="9"/>
      <name val="Tahoma"/>
      <family val="2"/>
    </font>
    <font>
      <b/>
      <sz val="12"/>
      <color theme="0"/>
      <name val="Tahoma"/>
      <family val="2"/>
    </font>
    <font>
      <b/>
      <sz val="14"/>
      <name val="Tahoma"/>
      <family val="2"/>
    </font>
    <font>
      <b/>
      <sz val="20"/>
      <name val="Tahoma"/>
      <family val="2"/>
    </font>
    <font>
      <sz val="14"/>
      <name val="Tahoma"/>
      <family val="2"/>
    </font>
    <font>
      <b/>
      <sz val="14"/>
      <color theme="0"/>
      <name val="Tahoma"/>
      <family val="2"/>
    </font>
    <font>
      <b/>
      <sz val="10"/>
      <color theme="0"/>
      <name val="Tahoma"/>
      <family val="2"/>
    </font>
    <font>
      <b/>
      <i/>
      <sz val="14"/>
      <name val="Tahoma"/>
      <family val="2"/>
    </font>
    <font>
      <sz val="9"/>
      <color indexed="81"/>
      <name val="Tahoma"/>
      <family val="2"/>
    </font>
    <font>
      <b/>
      <sz val="11"/>
      <color indexed="81"/>
      <name val="Tahoma"/>
      <family val="2"/>
    </font>
    <font>
      <sz val="11"/>
      <color indexed="81"/>
      <name val="Tahoma"/>
      <family val="2"/>
    </font>
    <font>
      <sz val="12"/>
      <name val="Tahoma"/>
      <family val="2"/>
    </font>
  </fonts>
  <fills count="14">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theme="0"/>
        <bgColor indexed="26"/>
      </patternFill>
    </fill>
    <fill>
      <patternFill patternType="solid">
        <fgColor rgb="FF00B0F0"/>
        <bgColor indexed="64"/>
      </patternFill>
    </fill>
    <fill>
      <patternFill patternType="solid">
        <fgColor rgb="FF00B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499984740745262"/>
        <bgColor indexed="53"/>
      </patternFill>
    </fill>
    <fill>
      <patternFill patternType="solid">
        <fgColor theme="0" tint="-0.249977111117893"/>
        <bgColor indexed="53"/>
      </patternFill>
    </fill>
    <fill>
      <patternFill patternType="solid">
        <fgColor theme="0" tint="-0.249977111117893"/>
        <bgColor indexed="41"/>
      </patternFill>
    </fill>
    <fill>
      <patternFill patternType="solid">
        <fgColor theme="0" tint="-0.14999847407452621"/>
        <bgColor indexed="64"/>
      </patternFill>
    </fill>
    <fill>
      <patternFill patternType="solid">
        <fgColor rgb="FFFF0000"/>
        <bgColor indexed="64"/>
      </patternFill>
    </fill>
  </fills>
  <borders count="63">
    <border>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s>
  <cellStyleXfs count="26">
    <xf numFmtId="0" fontId="0" fillId="0" borderId="0"/>
    <xf numFmtId="168" fontId="2" fillId="0" borderId="0" applyFont="0" applyFill="0" applyBorder="0" applyAlignment="0" applyProtection="0"/>
    <xf numFmtId="0" fontId="3" fillId="0" borderId="0" applyNumberFormat="0" applyFill="0" applyBorder="0" applyAlignment="0" applyProtection="0">
      <alignment vertical="top"/>
      <protection locked="0"/>
    </xf>
    <xf numFmtId="165" fontId="1" fillId="0" borderId="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9" fontId="1" fillId="0" borderId="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cellStyleXfs>
  <cellXfs count="368">
    <xf numFmtId="0" fontId="0" fillId="0" borderId="0" xfId="0"/>
    <xf numFmtId="0" fontId="4" fillId="0" borderId="0" xfId="9" applyFont="1"/>
    <xf numFmtId="0" fontId="5" fillId="0" borderId="0" xfId="9" applyFont="1"/>
    <xf numFmtId="0" fontId="7" fillId="0" borderId="0" xfId="9" applyFont="1"/>
    <xf numFmtId="0" fontId="6" fillId="0" borderId="0" xfId="9" applyFont="1"/>
    <xf numFmtId="0" fontId="6" fillId="0" borderId="0" xfId="9" applyFont="1" applyAlignment="1">
      <alignment vertical="center"/>
    </xf>
    <xf numFmtId="0" fontId="4" fillId="0" borderId="0" xfId="9" applyFont="1" applyAlignment="1">
      <alignment vertical="center"/>
    </xf>
    <xf numFmtId="0" fontId="8" fillId="0" borderId="0" xfId="9" applyFont="1" applyAlignment="1">
      <alignment vertical="center"/>
    </xf>
    <xf numFmtId="0" fontId="18" fillId="0" borderId="0" xfId="0" applyFont="1" applyAlignment="1">
      <alignment vertical="center"/>
    </xf>
    <xf numFmtId="0" fontId="16" fillId="0" borderId="16" xfId="0" applyFont="1" applyBorder="1" applyAlignment="1">
      <alignment horizontal="center" vertical="center" wrapText="1"/>
    </xf>
    <xf numFmtId="0" fontId="16" fillId="0" borderId="53" xfId="0" applyFont="1" applyBorder="1" applyAlignment="1">
      <alignment horizontal="center" vertical="center" wrapText="1"/>
    </xf>
    <xf numFmtId="0" fontId="18" fillId="0" borderId="0" xfId="0" applyFont="1" applyAlignment="1">
      <alignment wrapText="1"/>
    </xf>
    <xf numFmtId="0" fontId="18" fillId="0" borderId="19" xfId="0" applyFont="1" applyBorder="1" applyAlignment="1">
      <alignment horizontal="center" vertical="center" wrapText="1"/>
    </xf>
    <xf numFmtId="0" fontId="18" fillId="0" borderId="0" xfId="0" applyFont="1" applyAlignment="1">
      <alignment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49" fontId="19" fillId="9" borderId="20"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9" fillId="9"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8" fillId="0" borderId="24"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2" fillId="7" borderId="20" xfId="0" applyFont="1" applyFill="1" applyBorder="1" applyAlignment="1">
      <alignment horizontal="center" vertical="center"/>
    </xf>
    <xf numFmtId="0" fontId="7" fillId="0" borderId="0" xfId="0" applyFont="1" applyAlignment="1">
      <alignment vertical="center"/>
    </xf>
    <xf numFmtId="0" fontId="4" fillId="0" borderId="0" xfId="0" applyFont="1"/>
    <xf numFmtId="0" fontId="18" fillId="0" borderId="0" xfId="0" applyFont="1" applyAlignment="1">
      <alignment horizontal="center" wrapText="1"/>
    </xf>
    <xf numFmtId="0" fontId="16" fillId="0" borderId="16" xfId="0" applyFont="1" applyBorder="1" applyAlignment="1">
      <alignment horizontal="center" vertical="center" wrapText="1"/>
    </xf>
    <xf numFmtId="0" fontId="16" fillId="0" borderId="53" xfId="0" applyFont="1" applyBorder="1" applyAlignment="1">
      <alignment horizontal="center" vertical="center" wrapText="1"/>
    </xf>
    <xf numFmtId="0" fontId="19" fillId="9" borderId="2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22" xfId="0" applyFont="1" applyBorder="1" applyAlignment="1">
      <alignment horizontal="center" vertical="center" wrapText="1"/>
    </xf>
    <xf numFmtId="0" fontId="16" fillId="0" borderId="0" xfId="0" applyFont="1" applyAlignment="1">
      <alignment horizontal="center" vertical="center" wrapText="1"/>
    </xf>
    <xf numFmtId="0" fontId="18" fillId="5" borderId="1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13" borderId="14"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16"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4"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6" fillId="4" borderId="58"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9" fillId="7" borderId="20" xfId="0" applyFont="1" applyFill="1" applyBorder="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wrapText="1"/>
    </xf>
    <xf numFmtId="0" fontId="18" fillId="0" borderId="0" xfId="0" applyFont="1" applyFill="1" applyBorder="1" applyAlignment="1">
      <alignment horizontal="center" vertical="center" wrapText="1"/>
    </xf>
    <xf numFmtId="0" fontId="18" fillId="0" borderId="0" xfId="0" applyFont="1" applyFill="1" applyAlignment="1">
      <alignment wrapText="1"/>
    </xf>
    <xf numFmtId="0" fontId="16" fillId="4" borderId="62" xfId="0" applyFont="1" applyFill="1" applyBorder="1" applyAlignment="1">
      <alignment horizontal="center" vertical="center" wrapText="1"/>
    </xf>
    <xf numFmtId="0" fontId="16" fillId="0" borderId="62" xfId="0" applyFont="1" applyBorder="1" applyAlignment="1">
      <alignment horizontal="center" vertical="center" wrapText="1"/>
    </xf>
    <xf numFmtId="0" fontId="18" fillId="3" borderId="22" xfId="0" applyFont="1" applyFill="1" applyBorder="1" applyAlignment="1">
      <alignment horizontal="center" vertical="center" wrapText="1"/>
    </xf>
    <xf numFmtId="0" fontId="16" fillId="10" borderId="20" xfId="0" applyFont="1" applyFill="1" applyBorder="1" applyAlignment="1">
      <alignment horizontal="center" vertical="center" wrapText="1"/>
    </xf>
    <xf numFmtId="0" fontId="16" fillId="2" borderId="20" xfId="0" applyFont="1" applyFill="1" applyBorder="1" applyAlignment="1">
      <alignment horizontal="center" vertical="center" wrapText="1"/>
    </xf>
    <xf numFmtId="9" fontId="16" fillId="11" borderId="20" xfId="22" applyFont="1" applyFill="1" applyBorder="1" applyAlignment="1">
      <alignment horizontal="center" vertical="center" wrapText="1"/>
    </xf>
    <xf numFmtId="0" fontId="18" fillId="0" borderId="12" xfId="0" applyFont="1" applyBorder="1" applyAlignment="1">
      <alignment horizontal="center" vertical="center" wrapText="1"/>
    </xf>
    <xf numFmtId="0" fontId="19" fillId="7" borderId="20" xfId="0" applyFont="1" applyFill="1" applyBorder="1" applyAlignment="1">
      <alignment horizontal="center" vertical="center" wrapText="1"/>
    </xf>
    <xf numFmtId="0" fontId="15" fillId="7" borderId="20" xfId="0" applyFont="1" applyFill="1" applyBorder="1" applyAlignment="1">
      <alignment horizontal="center" vertical="center"/>
    </xf>
    <xf numFmtId="166" fontId="19" fillId="7" borderId="20" xfId="3" applyNumberFormat="1"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0" xfId="0" applyFont="1" applyBorder="1" applyAlignment="1">
      <alignment horizontal="center" wrapText="1"/>
    </xf>
    <xf numFmtId="0" fontId="18" fillId="0" borderId="20" xfId="0" applyFont="1" applyBorder="1" applyAlignment="1">
      <alignment horizontal="center" vertical="center" wrapText="1"/>
    </xf>
    <xf numFmtId="0" fontId="19" fillId="7" borderId="20" xfId="0" applyFont="1" applyFill="1" applyBorder="1" applyAlignment="1">
      <alignment horizontal="center" vertical="center" wrapText="1"/>
    </xf>
    <xf numFmtId="0" fontId="18" fillId="0" borderId="20" xfId="0" applyFont="1" applyBorder="1" applyAlignment="1">
      <alignment horizontal="center" wrapText="1"/>
    </xf>
    <xf numFmtId="166" fontId="19" fillId="7" borderId="20" xfId="3" applyNumberFormat="1" applyFont="1" applyFill="1" applyBorder="1" applyAlignment="1">
      <alignment horizontal="center" vertical="center" wrapText="1"/>
    </xf>
    <xf numFmtId="0" fontId="18" fillId="0" borderId="60" xfId="0" applyFont="1" applyBorder="1" applyAlignment="1">
      <alignment horizontal="center" vertical="center" wrapText="1"/>
    </xf>
    <xf numFmtId="0" fontId="16" fillId="3" borderId="59"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2" fillId="7" borderId="55" xfId="9" applyFont="1" applyFill="1" applyBorder="1" applyAlignment="1">
      <alignment horizontal="center" vertical="center"/>
    </xf>
    <xf numFmtId="0" fontId="12" fillId="7" borderId="56" xfId="9" applyFont="1" applyFill="1" applyBorder="1" applyAlignment="1">
      <alignment horizontal="center" vertical="center"/>
    </xf>
    <xf numFmtId="0" fontId="12" fillId="7" borderId="57" xfId="9" applyFont="1" applyFill="1" applyBorder="1" applyAlignment="1">
      <alignment horizontal="center" vertical="center"/>
    </xf>
    <xf numFmtId="0" fontId="8" fillId="0" borderId="31" xfId="9" applyFont="1" applyBorder="1" applyAlignment="1">
      <alignment horizontal="center" vertical="center" wrapText="1"/>
    </xf>
    <xf numFmtId="0" fontId="8" fillId="0" borderId="32" xfId="9" applyFont="1" applyBorder="1" applyAlignment="1">
      <alignment horizontal="center" vertical="center" wrapText="1"/>
    </xf>
    <xf numFmtId="0" fontId="8" fillId="0" borderId="33" xfId="9" applyFont="1" applyBorder="1" applyAlignment="1">
      <alignment horizontal="center" vertical="center" wrapText="1"/>
    </xf>
    <xf numFmtId="0" fontId="8" fillId="0" borderId="5" xfId="9" applyFont="1" applyBorder="1" applyAlignment="1">
      <alignment horizontal="center" vertical="center" wrapText="1"/>
    </xf>
    <xf numFmtId="0" fontId="8" fillId="0" borderId="0" xfId="9" applyFont="1" applyAlignment="1">
      <alignment horizontal="center" vertical="center" wrapText="1"/>
    </xf>
    <xf numFmtId="0" fontId="8" fillId="0" borderId="21" xfId="9" applyFont="1" applyBorder="1" applyAlignment="1">
      <alignment horizontal="center" vertical="center" wrapText="1"/>
    </xf>
    <xf numFmtId="0" fontId="8" fillId="0" borderId="3" xfId="9" applyFont="1" applyBorder="1" applyAlignment="1">
      <alignment horizontal="center" vertical="center" wrapText="1"/>
    </xf>
    <xf numFmtId="0" fontId="8" fillId="0" borderId="2" xfId="9" applyFont="1" applyBorder="1" applyAlignment="1">
      <alignment horizontal="center" vertical="center" wrapText="1"/>
    </xf>
    <xf numFmtId="0" fontId="8" fillId="0" borderId="34" xfId="9" applyFont="1" applyBorder="1" applyAlignment="1">
      <alignment horizontal="center" vertical="center" wrapText="1"/>
    </xf>
    <xf numFmtId="0" fontId="6" fillId="0" borderId="55" xfId="9" applyFont="1" applyBorder="1" applyAlignment="1">
      <alignment horizontal="left" vertical="center" wrapText="1"/>
    </xf>
    <xf numFmtId="0" fontId="6" fillId="0" borderId="56" xfId="9" applyFont="1" applyBorder="1" applyAlignment="1">
      <alignment horizontal="left" vertical="center" wrapText="1"/>
    </xf>
    <xf numFmtId="0" fontId="6" fillId="0" borderId="57" xfId="9" applyFont="1" applyBorder="1" applyAlignment="1">
      <alignment horizontal="left" vertical="center" wrapText="1"/>
    </xf>
    <xf numFmtId="0" fontId="9" fillId="0" borderId="20" xfId="9" applyFont="1" applyBorder="1" applyAlignment="1">
      <alignment horizontal="center" vertical="center" wrapText="1"/>
    </xf>
    <xf numFmtId="0" fontId="4" fillId="0" borderId="46" xfId="9" applyFont="1" applyBorder="1" applyAlignment="1">
      <alignment horizontal="center"/>
    </xf>
    <xf numFmtId="0" fontId="4" fillId="0" borderId="17" xfId="9" applyFont="1" applyBorder="1" applyAlignment="1">
      <alignment horizontal="center"/>
    </xf>
    <xf numFmtId="0" fontId="4" fillId="0" borderId="52" xfId="9" applyFont="1" applyBorder="1" applyAlignment="1">
      <alignment horizontal="center"/>
    </xf>
    <xf numFmtId="0" fontId="6" fillId="0" borderId="46" xfId="9" applyFont="1" applyBorder="1" applyAlignment="1">
      <alignment horizontal="left" vertical="center" wrapText="1"/>
    </xf>
    <xf numFmtId="0" fontId="6" fillId="0" borderId="17" xfId="9" applyFont="1" applyBorder="1" applyAlignment="1">
      <alignment horizontal="left" vertical="center" wrapText="1"/>
    </xf>
    <xf numFmtId="0" fontId="6" fillId="0" borderId="52" xfId="9" applyFont="1" applyBorder="1" applyAlignment="1">
      <alignment horizontal="left" vertical="center" wrapText="1"/>
    </xf>
    <xf numFmtId="0" fontId="6" fillId="0" borderId="39" xfId="9" applyFont="1" applyBorder="1" applyAlignment="1">
      <alignment horizontal="center" vertical="center" wrapText="1"/>
    </xf>
    <xf numFmtId="0" fontId="6" fillId="0" borderId="0" xfId="9" applyFont="1" applyBorder="1" applyAlignment="1">
      <alignment horizontal="center" vertical="center" wrapText="1"/>
    </xf>
    <xf numFmtId="0" fontId="6" fillId="0" borderId="4" xfId="9" applyFont="1" applyBorder="1" applyAlignment="1">
      <alignment horizontal="center" vertical="center" wrapText="1"/>
    </xf>
    <xf numFmtId="0" fontId="13" fillId="0" borderId="46" xfId="21" applyFont="1" applyBorder="1" applyAlignment="1">
      <alignment horizontal="left" vertical="center" wrapText="1"/>
    </xf>
    <xf numFmtId="0" fontId="13" fillId="0" borderId="17" xfId="21" applyFont="1" applyBorder="1" applyAlignment="1">
      <alignment horizontal="left" vertical="center" wrapText="1"/>
    </xf>
    <xf numFmtId="0" fontId="13" fillId="0" borderId="52" xfId="21" applyFont="1" applyBorder="1" applyAlignment="1">
      <alignment horizontal="left" vertical="center" wrapText="1"/>
    </xf>
    <xf numFmtId="0" fontId="6" fillId="0" borderId="46" xfId="9" applyFont="1" applyBorder="1" applyAlignment="1">
      <alignment horizontal="center" vertical="center" wrapText="1"/>
    </xf>
    <xf numFmtId="0" fontId="6" fillId="0" borderId="17" xfId="9" applyFont="1" applyBorder="1" applyAlignment="1">
      <alignment horizontal="center" vertical="center" wrapText="1"/>
    </xf>
    <xf numFmtId="0" fontId="6" fillId="0" borderId="52" xfId="9" applyFont="1" applyBorder="1" applyAlignment="1">
      <alignment horizontal="center" vertical="center" wrapText="1"/>
    </xf>
    <xf numFmtId="0" fontId="6" fillId="0" borderId="31" xfId="9" applyFont="1" applyBorder="1" applyAlignment="1">
      <alignment horizontal="left" vertical="top" wrapText="1"/>
    </xf>
    <xf numFmtId="0" fontId="6" fillId="0" borderId="32" xfId="9" applyFont="1" applyBorder="1" applyAlignment="1">
      <alignment horizontal="left" vertical="top" wrapText="1"/>
    </xf>
    <xf numFmtId="0" fontId="6" fillId="0" borderId="33" xfId="9" applyFont="1" applyBorder="1" applyAlignment="1">
      <alignment horizontal="left" vertical="top" wrapText="1"/>
    </xf>
    <xf numFmtId="0" fontId="6" fillId="0" borderId="5" xfId="9" applyFont="1" applyBorder="1" applyAlignment="1">
      <alignment horizontal="left" vertical="top" wrapText="1"/>
    </xf>
    <xf numFmtId="0" fontId="6" fillId="0" borderId="0" xfId="9" applyFont="1" applyBorder="1" applyAlignment="1">
      <alignment horizontal="left" vertical="top" wrapText="1"/>
    </xf>
    <xf numFmtId="0" fontId="6" fillId="0" borderId="21" xfId="9" applyFont="1" applyBorder="1" applyAlignment="1">
      <alignment horizontal="left" vertical="top" wrapText="1"/>
    </xf>
    <xf numFmtId="0" fontId="6" fillId="0" borderId="3" xfId="9" applyFont="1" applyBorder="1" applyAlignment="1">
      <alignment horizontal="left" vertical="top" wrapText="1"/>
    </xf>
    <xf numFmtId="0" fontId="6" fillId="0" borderId="2" xfId="9" applyFont="1" applyBorder="1" applyAlignment="1">
      <alignment horizontal="left" vertical="top" wrapText="1"/>
    </xf>
    <xf numFmtId="0" fontId="6" fillId="0" borderId="34" xfId="9" applyFont="1" applyBorder="1" applyAlignment="1">
      <alignment horizontal="left" vertical="top" wrapText="1"/>
    </xf>
    <xf numFmtId="0" fontId="6" fillId="0" borderId="20" xfId="9" applyFont="1" applyBorder="1" applyAlignment="1">
      <alignment horizontal="center" vertical="center" wrapText="1"/>
    </xf>
    <xf numFmtId="0" fontId="6" fillId="0" borderId="20" xfId="9" applyFont="1" applyBorder="1" applyAlignment="1">
      <alignment horizontal="center" vertical="center"/>
    </xf>
    <xf numFmtId="0" fontId="15" fillId="7" borderId="46" xfId="9" applyFont="1" applyFill="1" applyBorder="1" applyAlignment="1">
      <alignment horizontal="center" vertical="center"/>
    </xf>
    <xf numFmtId="0" fontId="15" fillId="7" borderId="17" xfId="9" applyFont="1" applyFill="1" applyBorder="1" applyAlignment="1">
      <alignment horizontal="center" vertical="center"/>
    </xf>
    <xf numFmtId="0" fontId="15" fillId="7" borderId="52" xfId="9" applyFont="1" applyFill="1" applyBorder="1" applyAlignment="1">
      <alignment horizontal="center" vertical="center"/>
    </xf>
    <xf numFmtId="0" fontId="6" fillId="0" borderId="47" xfId="9" applyFont="1" applyBorder="1" applyAlignment="1">
      <alignment horizontal="left" vertical="center" wrapText="1"/>
    </xf>
    <xf numFmtId="0" fontId="6" fillId="0" borderId="48" xfId="9" applyFont="1" applyBorder="1" applyAlignment="1">
      <alignment horizontal="left" vertical="center" wrapText="1"/>
    </xf>
    <xf numFmtId="0" fontId="6" fillId="0" borderId="49" xfId="9" applyFont="1" applyBorder="1" applyAlignment="1">
      <alignment horizontal="left" vertical="center" wrapText="1"/>
    </xf>
    <xf numFmtId="0" fontId="5" fillId="0" borderId="46" xfId="9" applyFont="1" applyBorder="1" applyAlignment="1">
      <alignment horizontal="center" vertical="center" wrapText="1"/>
    </xf>
    <xf numFmtId="0" fontId="5" fillId="0" borderId="17" xfId="9" applyFont="1" applyBorder="1" applyAlignment="1">
      <alignment horizontal="center" vertical="center" wrapText="1"/>
    </xf>
    <xf numFmtId="0" fontId="5" fillId="0" borderId="52" xfId="9" applyFont="1" applyBorder="1" applyAlignment="1">
      <alignment horizontal="center" vertical="center" wrapText="1"/>
    </xf>
    <xf numFmtId="0" fontId="6" fillId="0" borderId="46" xfId="9" applyFont="1" applyBorder="1" applyAlignment="1">
      <alignment horizontal="left" vertical="top" wrapText="1"/>
    </xf>
    <xf numFmtId="0" fontId="6" fillId="0" borderId="17" xfId="9" applyFont="1" applyBorder="1" applyAlignment="1">
      <alignment horizontal="left" vertical="top" wrapText="1"/>
    </xf>
    <xf numFmtId="0" fontId="6" fillId="0" borderId="52" xfId="9" applyFont="1" applyBorder="1" applyAlignment="1">
      <alignment horizontal="left" vertical="top" wrapText="1"/>
    </xf>
    <xf numFmtId="1" fontId="18" fillId="0" borderId="46" xfId="0" applyNumberFormat="1" applyFont="1" applyBorder="1" applyAlignment="1">
      <alignment horizontal="center" vertical="center" wrapText="1"/>
    </xf>
    <xf numFmtId="1" fontId="18" fillId="0" borderId="17" xfId="0" applyNumberFormat="1" applyFont="1" applyBorder="1" applyAlignment="1">
      <alignment horizontal="center" vertical="center" wrapText="1"/>
    </xf>
    <xf numFmtId="1" fontId="18" fillId="0" borderId="52" xfId="0" applyNumberFormat="1" applyFont="1" applyBorder="1" applyAlignment="1">
      <alignment horizontal="center" vertical="center" wrapText="1"/>
    </xf>
    <xf numFmtId="14" fontId="18" fillId="0" borderId="22" xfId="0" applyNumberFormat="1" applyFont="1" applyBorder="1" applyAlignment="1">
      <alignment horizontal="center" vertical="center"/>
    </xf>
    <xf numFmtId="14" fontId="18" fillId="0" borderId="23" xfId="0" applyNumberFormat="1" applyFont="1" applyBorder="1" applyAlignment="1">
      <alignment horizontal="center" vertical="center"/>
    </xf>
    <xf numFmtId="14" fontId="18" fillId="0" borderId="36" xfId="0" applyNumberFormat="1"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8"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25" fillId="0" borderId="12" xfId="0" applyFont="1" applyBorder="1" applyAlignment="1">
      <alignment horizontal="left" vertical="top" wrapText="1"/>
    </xf>
    <xf numFmtId="14" fontId="18" fillId="0" borderId="22" xfId="0" applyNumberFormat="1" applyFont="1" applyBorder="1" applyAlignment="1">
      <alignment horizontal="left" vertical="top" wrapText="1"/>
    </xf>
    <xf numFmtId="14" fontId="18" fillId="0" borderId="23" xfId="0" applyNumberFormat="1" applyFont="1" applyBorder="1" applyAlignment="1">
      <alignment horizontal="left" vertical="top"/>
    </xf>
    <xf numFmtId="14" fontId="18" fillId="0" borderId="36" xfId="0" applyNumberFormat="1" applyFont="1" applyBorder="1" applyAlignment="1">
      <alignment horizontal="left" vertical="top"/>
    </xf>
    <xf numFmtId="0" fontId="16" fillId="12" borderId="27" xfId="0" applyFont="1" applyFill="1" applyBorder="1" applyAlignment="1">
      <alignment horizontal="center" vertical="center" wrapText="1"/>
    </xf>
    <xf numFmtId="0" fontId="16" fillId="12" borderId="28" xfId="0" applyFont="1" applyFill="1" applyBorder="1" applyAlignment="1">
      <alignment horizontal="center" vertical="center" wrapText="1"/>
    </xf>
    <xf numFmtId="9" fontId="16" fillId="12" borderId="44" xfId="0" applyNumberFormat="1" applyFont="1" applyFill="1" applyBorder="1" applyAlignment="1">
      <alignment horizontal="center" vertical="center" wrapText="1"/>
    </xf>
    <xf numFmtId="9" fontId="16" fillId="12" borderId="43" xfId="0" applyNumberFormat="1" applyFont="1" applyFill="1" applyBorder="1" applyAlignment="1">
      <alignment horizontal="center" vertical="center" wrapText="1"/>
    </xf>
    <xf numFmtId="9" fontId="16" fillId="12" borderId="45" xfId="0" applyNumberFormat="1"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0" xfId="0" applyFont="1" applyFill="1" applyBorder="1" applyAlignment="1">
      <alignment horizontal="left" vertical="center" wrapText="1"/>
    </xf>
    <xf numFmtId="0" fontId="4" fillId="0" borderId="60" xfId="0" applyFont="1" applyBorder="1" applyAlignment="1">
      <alignment horizontal="center"/>
    </xf>
    <xf numFmtId="0" fontId="4" fillId="0" borderId="61" xfId="0" applyFont="1" applyBorder="1" applyAlignment="1">
      <alignment horizontal="center"/>
    </xf>
    <xf numFmtId="0" fontId="4" fillId="0" borderId="59"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2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34" xfId="0" applyFont="1" applyBorder="1" applyAlignment="1">
      <alignment horizont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11" borderId="20" xfId="0" applyFont="1" applyFill="1" applyBorder="1" applyAlignment="1">
      <alignment horizontal="left" vertical="center" wrapText="1"/>
    </xf>
    <xf numFmtId="9" fontId="16" fillId="11" borderId="20" xfId="22"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16" fillId="0" borderId="25"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58" xfId="0" applyFont="1" applyBorder="1" applyAlignment="1">
      <alignment horizontal="center" vertical="center" wrapText="1"/>
    </xf>
    <xf numFmtId="0" fontId="16" fillId="3" borderId="12" xfId="0" applyFont="1" applyFill="1" applyBorder="1" applyAlignment="1">
      <alignment horizontal="left" vertical="center" wrapText="1"/>
    </xf>
    <xf numFmtId="0" fontId="18" fillId="3" borderId="12"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3" xfId="0" applyFont="1" applyBorder="1" applyAlignment="1">
      <alignment horizontal="center" vertical="center" wrapText="1"/>
    </xf>
    <xf numFmtId="49" fontId="19" fillId="9" borderId="20" xfId="0" applyNumberFormat="1"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0" xfId="0" applyFont="1" applyBorder="1" applyAlignment="1">
      <alignment horizontal="center" vertical="center" wrapText="1"/>
    </xf>
    <xf numFmtId="0" fontId="18" fillId="3" borderId="12"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8" fillId="3" borderId="11"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6" fillId="0" borderId="11" xfId="0" applyFont="1" applyBorder="1" applyAlignment="1">
      <alignment horizontal="left" vertical="center" wrapText="1"/>
    </xf>
    <xf numFmtId="0" fontId="16" fillId="0" borderId="14" xfId="0" applyFont="1" applyBorder="1" applyAlignment="1">
      <alignment horizontal="left" vertical="center" wrapText="1"/>
    </xf>
    <xf numFmtId="0" fontId="18" fillId="0" borderId="11" xfId="0" applyFont="1" applyBorder="1" applyAlignment="1">
      <alignment horizontal="center" vertical="top" wrapText="1"/>
    </xf>
    <xf numFmtId="0" fontId="18" fillId="3" borderId="14" xfId="0" applyFont="1" applyFill="1" applyBorder="1" applyAlignment="1">
      <alignment horizontal="left" vertical="center" wrapText="1"/>
    </xf>
    <xf numFmtId="0" fontId="18" fillId="0" borderId="14" xfId="0" applyFont="1" applyBorder="1" applyAlignment="1">
      <alignment horizontal="center" vertical="top"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4" xfId="0" applyFont="1" applyBorder="1" applyAlignment="1">
      <alignment horizontal="center" vertical="center"/>
    </xf>
    <xf numFmtId="0" fontId="18" fillId="0" borderId="50" xfId="0" applyFont="1" applyBorder="1" applyAlignment="1">
      <alignment horizontal="center" vertical="center"/>
    </xf>
    <xf numFmtId="0" fontId="19" fillId="9" borderId="46"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52" xfId="0" applyFont="1" applyFill="1" applyBorder="1" applyAlignment="1">
      <alignment horizontal="center" vertical="center" wrapText="1"/>
    </xf>
    <xf numFmtId="0" fontId="18" fillId="0" borderId="37"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3" borderId="38"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6" xfId="0" applyFont="1" applyFill="1" applyBorder="1" applyAlignment="1">
      <alignment horizontal="left" vertical="center" wrapText="1"/>
    </xf>
    <xf numFmtId="167" fontId="20" fillId="9" borderId="20" xfId="0" applyNumberFormat="1" applyFont="1" applyFill="1" applyBorder="1" applyAlignment="1">
      <alignment horizontal="center" vertical="center" wrapText="1"/>
    </xf>
    <xf numFmtId="0" fontId="18" fillId="0" borderId="37" xfId="0" applyFont="1" applyBorder="1" applyAlignment="1">
      <alignment horizontal="left" vertical="center" wrapText="1"/>
    </xf>
    <xf numFmtId="0" fontId="18" fillId="0" borderId="23" xfId="0" applyFont="1" applyBorder="1" applyAlignment="1">
      <alignment horizontal="left" vertical="center" wrapText="1"/>
    </xf>
    <xf numFmtId="0" fontId="18" fillId="0" borderId="10" xfId="0" applyFont="1" applyBorder="1" applyAlignment="1">
      <alignment horizontal="left" vertical="center" wrapText="1"/>
    </xf>
    <xf numFmtId="0" fontId="18" fillId="0" borderId="38" xfId="0" applyFont="1" applyBorder="1" applyAlignment="1">
      <alignment horizontal="left" vertical="center" wrapText="1"/>
    </xf>
    <xf numFmtId="0" fontId="18" fillId="0" borderId="30" xfId="0" applyFont="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3" borderId="37" xfId="0" applyFont="1" applyFill="1" applyBorder="1" applyAlignment="1">
      <alignment horizontal="left" vertical="center" wrapText="1"/>
    </xf>
    <xf numFmtId="0" fontId="18" fillId="3" borderId="23"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9" fillId="7" borderId="46"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52" xfId="0" applyFont="1" applyFill="1" applyBorder="1" applyAlignment="1">
      <alignment horizontal="center" vertical="center" wrapText="1"/>
    </xf>
    <xf numFmtId="0" fontId="18" fillId="0" borderId="38"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9" fillId="7" borderId="32" xfId="0" applyFont="1" applyFill="1" applyBorder="1" applyAlignment="1">
      <alignment horizontal="center"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18" fillId="0" borderId="55" xfId="0" applyFont="1" applyBorder="1" applyAlignment="1">
      <alignment horizontal="left" vertical="top" wrapText="1"/>
    </xf>
    <xf numFmtId="0" fontId="18" fillId="0" borderId="56" xfId="0" applyFont="1" applyBorder="1" applyAlignment="1">
      <alignment horizontal="left" vertical="top" wrapText="1"/>
    </xf>
    <xf numFmtId="0" fontId="18" fillId="0" borderId="57" xfId="0" applyFont="1" applyBorder="1" applyAlignment="1">
      <alignment horizontal="left" vertical="top" wrapText="1"/>
    </xf>
    <xf numFmtId="0" fontId="18" fillId="0" borderId="1" xfId="0" applyFont="1" applyBorder="1" applyAlignment="1">
      <alignment horizontal="left" vertical="top" wrapText="1"/>
    </xf>
    <xf numFmtId="0" fontId="18" fillId="0" borderId="50" xfId="0" applyFont="1" applyBorder="1" applyAlignment="1">
      <alignment horizontal="left" vertical="top" wrapText="1"/>
    </xf>
    <xf numFmtId="0" fontId="18" fillId="0" borderId="51" xfId="0" applyFont="1" applyBorder="1" applyAlignment="1">
      <alignment horizontal="left" vertical="top" wrapText="1"/>
    </xf>
    <xf numFmtId="0" fontId="16" fillId="10" borderId="20"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15" fillId="7" borderId="47" xfId="0" applyFont="1" applyFill="1" applyBorder="1" applyAlignment="1">
      <alignment horizontal="center" vertical="center"/>
    </xf>
    <xf numFmtId="0" fontId="15" fillId="7" borderId="48" xfId="0" applyFont="1" applyFill="1" applyBorder="1" applyAlignment="1">
      <alignment horizontal="center" vertical="center"/>
    </xf>
    <xf numFmtId="0" fontId="15" fillId="7" borderId="49" xfId="0" applyFont="1" applyFill="1" applyBorder="1" applyAlignment="1">
      <alignment horizontal="center" vertical="center"/>
    </xf>
    <xf numFmtId="0" fontId="12" fillId="7" borderId="20" xfId="0" applyFont="1" applyFill="1" applyBorder="1" applyAlignment="1">
      <alignment horizontal="center" vertical="center"/>
    </xf>
    <xf numFmtId="0" fontId="18" fillId="0" borderId="4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2" xfId="0" applyFont="1" applyBorder="1" applyAlignment="1">
      <alignment horizontal="center" vertical="center" wrapText="1"/>
    </xf>
    <xf numFmtId="0" fontId="12" fillId="7" borderId="20"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20" xfId="0" applyFont="1" applyBorder="1" applyAlignment="1">
      <alignment horizontal="center" vertical="center"/>
    </xf>
    <xf numFmtId="0" fontId="19" fillId="7" borderId="55" xfId="0" applyFont="1" applyFill="1" applyBorder="1" applyAlignment="1">
      <alignment horizontal="center" vertical="center" wrapText="1"/>
    </xf>
    <xf numFmtId="0" fontId="19" fillId="7" borderId="41"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9" fillId="7" borderId="4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4" xfId="0" applyFont="1" applyFill="1" applyBorder="1" applyAlignment="1">
      <alignment horizontal="center" vertical="center" wrapText="1"/>
    </xf>
    <xf numFmtId="166" fontId="20" fillId="7" borderId="20" xfId="3" applyNumberFormat="1" applyFont="1" applyFill="1" applyBorder="1" applyAlignment="1">
      <alignment vertical="center"/>
    </xf>
    <xf numFmtId="166" fontId="19" fillId="7" borderId="20" xfId="3" applyNumberFormat="1" applyFont="1" applyFill="1" applyBorder="1" applyAlignment="1">
      <alignment horizontal="center" vertical="center" wrapText="1"/>
    </xf>
    <xf numFmtId="166" fontId="19" fillId="7" borderId="55" xfId="3" applyNumberFormat="1" applyFont="1" applyFill="1" applyBorder="1" applyAlignment="1">
      <alignment horizontal="center" vertical="center" wrapText="1"/>
    </xf>
    <xf numFmtId="0" fontId="16" fillId="0" borderId="60" xfId="0" applyFont="1" applyBorder="1" applyAlignment="1">
      <alignment horizontal="center" vertical="center"/>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33" xfId="0" applyFont="1" applyBorder="1" applyAlignment="1">
      <alignment horizontal="left" vertical="top" wrapText="1"/>
    </xf>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21"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left" vertical="top" wrapText="1"/>
    </xf>
    <xf numFmtId="0" fontId="18" fillId="0" borderId="34" xfId="0" applyFont="1" applyBorder="1" applyAlignment="1">
      <alignment horizontal="left" vertical="top" wrapText="1"/>
    </xf>
    <xf numFmtId="0" fontId="18" fillId="0" borderId="20" xfId="0" applyFont="1" applyBorder="1" applyAlignment="1">
      <alignment horizontal="center" vertical="center" wrapText="1"/>
    </xf>
    <xf numFmtId="14" fontId="18" fillId="0" borderId="20" xfId="0" applyNumberFormat="1" applyFont="1" applyBorder="1" applyAlignment="1">
      <alignment horizontal="center" vertical="center" wrapText="1"/>
    </xf>
    <xf numFmtId="0" fontId="18" fillId="0" borderId="20" xfId="0" applyFont="1" applyBorder="1" applyAlignment="1">
      <alignment horizontal="left" vertical="center" wrapText="1"/>
    </xf>
    <xf numFmtId="1" fontId="18" fillId="0" borderId="20" xfId="0" applyNumberFormat="1" applyFont="1" applyBorder="1" applyAlignment="1">
      <alignment horizontal="center" vertical="center" wrapText="1"/>
    </xf>
    <xf numFmtId="1" fontId="18" fillId="0" borderId="20" xfId="0" applyNumberFormat="1" applyFont="1" applyBorder="1" applyAlignment="1">
      <alignment vertical="center" wrapText="1"/>
    </xf>
    <xf numFmtId="1" fontId="16" fillId="0" borderId="20" xfId="3" applyNumberFormat="1" applyFont="1" applyBorder="1" applyAlignment="1">
      <alignment horizontal="center" vertic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1" fontId="18" fillId="0" borderId="20" xfId="3" applyNumberFormat="1" applyFont="1" applyBorder="1" applyAlignment="1">
      <alignment horizontal="center" vertical="center" wrapText="1"/>
    </xf>
    <xf numFmtId="166" fontId="20" fillId="7" borderId="20" xfId="3" applyNumberFormat="1"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20" xfId="0" applyFont="1" applyBorder="1" applyAlignment="1">
      <alignment horizontal="center" wrapText="1"/>
    </xf>
    <xf numFmtId="14" fontId="18" fillId="0" borderId="20" xfId="0" applyNumberFormat="1" applyFont="1" applyBorder="1" applyAlignment="1">
      <alignment horizontal="center" wrapText="1"/>
    </xf>
    <xf numFmtId="0" fontId="19" fillId="7" borderId="20" xfId="0" applyFont="1" applyFill="1" applyBorder="1" applyAlignment="1">
      <alignment horizontal="center" wrapText="1"/>
    </xf>
    <xf numFmtId="0" fontId="18" fillId="0" borderId="20" xfId="0" applyFont="1" applyBorder="1" applyAlignment="1">
      <alignment horizontal="left" vertical="top" wrapText="1"/>
    </xf>
    <xf numFmtId="1" fontId="16" fillId="0" borderId="60" xfId="3" applyNumberFormat="1" applyFont="1" applyBorder="1" applyAlignment="1">
      <alignment horizontal="center" vertical="center" wrapText="1"/>
    </xf>
    <xf numFmtId="0" fontId="18" fillId="0" borderId="60" xfId="0" applyFont="1" applyBorder="1" applyAlignment="1">
      <alignment horizontal="center" vertical="center" wrapText="1"/>
    </xf>
    <xf numFmtId="14" fontId="18" fillId="0" borderId="60" xfId="0" applyNumberFormat="1" applyFont="1" applyBorder="1" applyAlignment="1">
      <alignment horizontal="center" vertical="center" wrapText="1"/>
    </xf>
    <xf numFmtId="0" fontId="19" fillId="7" borderId="31" xfId="0" applyFont="1" applyFill="1" applyBorder="1" applyAlignment="1">
      <alignment horizontal="center" vertical="center" wrapText="1"/>
    </xf>
    <xf numFmtId="0" fontId="19" fillId="7" borderId="3" xfId="0" applyFont="1" applyFill="1" applyBorder="1" applyAlignment="1">
      <alignment horizontal="center" vertical="center" wrapText="1"/>
    </xf>
    <xf numFmtId="3" fontId="12" fillId="7" borderId="46" xfId="0" applyNumberFormat="1" applyFont="1" applyFill="1" applyBorder="1" applyAlignment="1">
      <alignment horizontal="center" vertical="center" wrapText="1"/>
    </xf>
    <xf numFmtId="3" fontId="12" fillId="7" borderId="17" xfId="0" applyNumberFormat="1" applyFont="1" applyFill="1" applyBorder="1" applyAlignment="1">
      <alignment horizontal="center" vertical="center" wrapText="1"/>
    </xf>
    <xf numFmtId="3" fontId="12" fillId="7" borderId="52" xfId="0" applyNumberFormat="1"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Border="1" applyAlignment="1">
      <alignment horizontal="center" vertical="center" wrapText="1"/>
    </xf>
    <xf numFmtId="1" fontId="18" fillId="0" borderId="46" xfId="3" applyNumberFormat="1" applyFont="1" applyBorder="1" applyAlignment="1">
      <alignment horizontal="center" vertical="center" wrapText="1"/>
    </xf>
    <xf numFmtId="1" fontId="18" fillId="0" borderId="17" xfId="3" applyNumberFormat="1" applyFont="1" applyBorder="1" applyAlignment="1">
      <alignment horizontal="center" vertical="center" wrapText="1"/>
    </xf>
    <xf numFmtId="1" fontId="18" fillId="0" borderId="52" xfId="3" applyNumberFormat="1" applyFont="1" applyBorder="1" applyAlignment="1">
      <alignment horizontal="center" vertical="center" wrapText="1"/>
    </xf>
    <xf numFmtId="1" fontId="16" fillId="0" borderId="46" xfId="3" applyNumberFormat="1" applyFont="1" applyBorder="1" applyAlignment="1">
      <alignment horizontal="center" vertical="center" wrapText="1"/>
    </xf>
    <xf numFmtId="1" fontId="16" fillId="0" borderId="17" xfId="3" applyNumberFormat="1" applyFont="1" applyBorder="1" applyAlignment="1">
      <alignment horizontal="center" vertical="center" wrapText="1"/>
    </xf>
    <xf numFmtId="1" fontId="16" fillId="0" borderId="52" xfId="3" applyNumberFormat="1" applyFont="1" applyBorder="1" applyAlignment="1">
      <alignment horizontal="center" vertical="center" wrapText="1"/>
    </xf>
    <xf numFmtId="1" fontId="18" fillId="0" borderId="3" xfId="3" applyNumberFormat="1" applyFont="1" applyBorder="1" applyAlignment="1">
      <alignment horizontal="center" vertical="center" wrapText="1"/>
    </xf>
    <xf numFmtId="1" fontId="18" fillId="0" borderId="2" xfId="3" applyNumberFormat="1" applyFont="1" applyBorder="1" applyAlignment="1">
      <alignment horizontal="center" vertical="center" wrapText="1"/>
    </xf>
    <xf numFmtId="1" fontId="18" fillId="0" borderId="34" xfId="3" applyNumberFormat="1" applyFont="1" applyBorder="1" applyAlignment="1">
      <alignment horizontal="center" vertical="center" wrapText="1"/>
    </xf>
    <xf numFmtId="3" fontId="12" fillId="7" borderId="20" xfId="0" applyNumberFormat="1" applyFont="1" applyFill="1" applyBorder="1" applyAlignment="1">
      <alignment horizontal="center" vertical="center" wrapText="1"/>
    </xf>
    <xf numFmtId="0" fontId="18" fillId="0" borderId="3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6" fillId="3" borderId="4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52" xfId="0" applyFont="1" applyFill="1" applyBorder="1" applyAlignment="1">
      <alignment horizontal="left"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34" xfId="0" applyFont="1" applyBorder="1" applyAlignment="1">
      <alignment horizontal="center" vertical="center"/>
    </xf>
    <xf numFmtId="0" fontId="19" fillId="7" borderId="39"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8" fillId="0" borderId="46" xfId="0" applyFont="1" applyBorder="1" applyAlignment="1">
      <alignment horizontal="left" vertical="top" wrapText="1"/>
    </xf>
    <xf numFmtId="0" fontId="18" fillId="0" borderId="17" xfId="0" applyFont="1" applyBorder="1" applyAlignment="1">
      <alignment horizontal="left" vertical="top" wrapText="1"/>
    </xf>
    <xf numFmtId="0" fontId="18" fillId="0" borderId="52" xfId="0" applyFont="1" applyBorder="1" applyAlignment="1">
      <alignment horizontal="left" vertical="top" wrapText="1"/>
    </xf>
    <xf numFmtId="0" fontId="19" fillId="9" borderId="31" xfId="0" applyFont="1" applyFill="1" applyBorder="1" applyAlignment="1">
      <alignment horizontal="center" vertical="center" wrapText="1"/>
    </xf>
    <xf numFmtId="0" fontId="19" fillId="9" borderId="32" xfId="0" applyFont="1" applyFill="1" applyBorder="1" applyAlignment="1">
      <alignment horizontal="center" vertical="center" wrapText="1"/>
    </xf>
    <xf numFmtId="0" fontId="19" fillId="9" borderId="33" xfId="0" applyFont="1" applyFill="1" applyBorder="1" applyAlignment="1">
      <alignment horizontal="center" vertical="center" wrapText="1"/>
    </xf>
    <xf numFmtId="0" fontId="19" fillId="9" borderId="5"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60" xfId="0" applyFont="1" applyFill="1" applyBorder="1" applyAlignment="1">
      <alignment horizontal="center" vertical="center" wrapText="1"/>
    </xf>
    <xf numFmtId="0" fontId="19" fillId="9" borderId="61" xfId="0" applyFont="1" applyFill="1" applyBorder="1" applyAlignment="1">
      <alignment horizontal="center" vertical="center" wrapText="1"/>
    </xf>
    <xf numFmtId="0" fontId="19" fillId="9" borderId="59" xfId="0" applyFont="1" applyFill="1" applyBorder="1" applyAlignment="1">
      <alignment horizontal="center" vertical="center" wrapText="1"/>
    </xf>
    <xf numFmtId="0" fontId="18" fillId="0" borderId="33"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24" xfId="0" applyFont="1" applyFill="1" applyBorder="1" applyAlignment="1">
      <alignment horizontal="left" vertical="center" wrapText="1"/>
    </xf>
    <xf numFmtId="1" fontId="18" fillId="0" borderId="3"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8" fillId="0" borderId="34" xfId="0" applyNumberFormat="1" applyFont="1" applyBorder="1" applyAlignment="1">
      <alignment horizontal="center" vertical="center" wrapText="1"/>
    </xf>
  </cellXfs>
  <cellStyles count="26">
    <cellStyle name="Euro" xfId="1" xr:uid="{00000000-0005-0000-0000-000000000000}"/>
    <cellStyle name="Hipervínculo 2" xfId="2" xr:uid="{00000000-0005-0000-0000-000001000000}"/>
    <cellStyle name="Millares" xfId="3" builtinId="3"/>
    <cellStyle name="Millares 2" xfId="4" xr:uid="{00000000-0005-0000-0000-000003000000}"/>
    <cellStyle name="Millares 2 2" xfId="5" xr:uid="{00000000-0005-0000-0000-000004000000}"/>
    <cellStyle name="Normal" xfId="0" builtinId="0"/>
    <cellStyle name="Normal 12" xfId="6" xr:uid="{00000000-0005-0000-0000-000006000000}"/>
    <cellStyle name="Normal 16" xfId="7" xr:uid="{00000000-0005-0000-0000-000007000000}"/>
    <cellStyle name="Normal 19" xfId="8" xr:uid="{00000000-0005-0000-0000-000008000000}"/>
    <cellStyle name="Normal 2" xfId="9" xr:uid="{00000000-0005-0000-0000-000009000000}"/>
    <cellStyle name="Normal 2 2" xfId="10" xr:uid="{00000000-0005-0000-0000-00000A000000}"/>
    <cellStyle name="Normal 2 3"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8" xfId="17" xr:uid="{00000000-0005-0000-0000-000011000000}"/>
    <cellStyle name="Normal 29" xfId="18" xr:uid="{00000000-0005-0000-0000-000012000000}"/>
    <cellStyle name="Normal 3" xfId="19" xr:uid="{00000000-0005-0000-0000-000013000000}"/>
    <cellStyle name="Normal 3 2" xfId="20" xr:uid="{00000000-0005-0000-0000-000014000000}"/>
    <cellStyle name="Normal 4" xfId="21" xr:uid="{00000000-0005-0000-0000-000015000000}"/>
    <cellStyle name="Porcentaje" xfId="22" builtinId="5"/>
    <cellStyle name="Porcentaje 2" xfId="23" xr:uid="{00000000-0005-0000-0000-000017000000}"/>
    <cellStyle name="Porcentaje 3" xfId="24" xr:uid="{00000000-0005-0000-0000-000018000000}"/>
    <cellStyle name="Porcentual 2" xfId="25" xr:uid="{00000000-0005-0000-0000-000019000000}"/>
  </cellStyles>
  <dxfs count="12">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CUBRIMIENTO </a:t>
            </a:r>
          </a:p>
        </c:rich>
      </c:tx>
      <c:overlay val="0"/>
    </c:title>
    <c:autoTitleDeleted val="0"/>
    <c:plotArea>
      <c:layout/>
      <c:barChart>
        <c:barDir val="col"/>
        <c:grouping val="clustered"/>
        <c:varyColors val="0"/>
        <c:ser>
          <c:idx val="0"/>
          <c:order val="0"/>
          <c:tx>
            <c:strRef>
              <c:f>'2019'!$D$77</c:f>
              <c:strCache>
                <c:ptCount val="1"/>
                <c:pt idx="0">
                  <c:v>TOTAL CUBRIMIENTO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'2019'!$E$74:$W$74</c:f>
              <c:strCache>
                <c:ptCount val="17"/>
                <c:pt idx="0">
                  <c:v> 1 TRIMESTRE </c:v>
                </c:pt>
                <c:pt idx="4">
                  <c:v> 2 TRIMESTRE </c:v>
                </c:pt>
                <c:pt idx="8">
                  <c:v> 3 TRIMESTRE </c:v>
                </c:pt>
                <c:pt idx="12">
                  <c:v> 4 TRIMESTRE </c:v>
                </c:pt>
                <c:pt idx="16">
                  <c:v> Total </c:v>
                </c:pt>
              </c:strCache>
            </c:strRef>
          </c:cat>
          <c:val>
            <c:numRef>
              <c:f>'2019'!$E$77:$W$77</c:f>
              <c:numCache>
                <c:formatCode>General</c:formatCode>
                <c:ptCount val="19"/>
                <c:pt idx="0">
                  <c:v>100</c:v>
                </c:pt>
                <c:pt idx="4">
                  <c:v>100</c:v>
                </c:pt>
                <c:pt idx="8">
                  <c:v>100</c:v>
                </c:pt>
                <c:pt idx="12">
                  <c:v>100</c:v>
                </c:pt>
                <c:pt idx="16">
                  <c:v>100</c:v>
                </c:pt>
              </c:numCache>
            </c:numRef>
          </c:val>
          <c:extLst>
            <c:ext xmlns:c16="http://schemas.microsoft.com/office/drawing/2014/chart" uri="{C3380CC4-5D6E-409C-BE32-E72D297353CC}">
              <c16:uniqueId val="{00000000-DC9A-481E-AACA-10F8E1730069}"/>
            </c:ext>
          </c:extLst>
        </c:ser>
        <c:dLbls>
          <c:showLegendKey val="0"/>
          <c:showVal val="0"/>
          <c:showCatName val="0"/>
          <c:showSerName val="0"/>
          <c:showPercent val="0"/>
          <c:showBubbleSize val="0"/>
        </c:dLbls>
        <c:gapWidth val="150"/>
        <c:overlap val="-25"/>
        <c:axId val="260432752"/>
        <c:axId val="260431968"/>
      </c:barChart>
      <c:catAx>
        <c:axId val="260432752"/>
        <c:scaling>
          <c:orientation val="minMax"/>
        </c:scaling>
        <c:delete val="0"/>
        <c:axPos val="b"/>
        <c:numFmt formatCode="General" sourceLinked="1"/>
        <c:majorTickMark val="none"/>
        <c:minorTickMark val="none"/>
        <c:tickLblPos val="nextTo"/>
        <c:txPr>
          <a:bodyPr rot="0" vert="horz"/>
          <a:lstStyle/>
          <a:p>
            <a:pPr>
              <a:defRPr sz="1200" b="0" i="0" u="none" strike="noStrike" baseline="0">
                <a:solidFill>
                  <a:srgbClr val="000000"/>
                </a:solidFill>
                <a:latin typeface="Calibri"/>
                <a:ea typeface="Calibri"/>
                <a:cs typeface="Calibri"/>
              </a:defRPr>
            </a:pPr>
            <a:endParaRPr lang="es-CO"/>
          </a:p>
        </c:txPr>
        <c:crossAx val="260431968"/>
        <c:crosses val="autoZero"/>
        <c:auto val="1"/>
        <c:lblAlgn val="ctr"/>
        <c:lblOffset val="100"/>
        <c:noMultiLvlLbl val="0"/>
      </c:catAx>
      <c:valAx>
        <c:axId val="260431968"/>
        <c:scaling>
          <c:orientation val="minMax"/>
        </c:scaling>
        <c:delete val="1"/>
        <c:axPos val="l"/>
        <c:numFmt formatCode="General" sourceLinked="1"/>
        <c:majorTickMark val="out"/>
        <c:minorTickMark val="none"/>
        <c:tickLblPos val="nextTo"/>
        <c:crossAx val="260432752"/>
        <c:crosses val="autoZero"/>
        <c:crossBetween val="between"/>
      </c:valAx>
      <c:spPr>
        <a:noFill/>
        <a:ln w="25400">
          <a:noFill/>
        </a:ln>
      </c:spPr>
    </c:plotArea>
    <c:legend>
      <c:legendPos val="t"/>
      <c:legendEntry>
        <c:idx val="0"/>
        <c:txPr>
          <a:bodyPr/>
          <a:lstStyle/>
          <a:p>
            <a:pPr>
              <a:defRPr sz="1200" b="0" i="0" u="none" strike="noStrike" baseline="0">
                <a:solidFill>
                  <a:srgbClr val="000000"/>
                </a:solidFill>
                <a:latin typeface="Calibri"/>
                <a:ea typeface="Calibri"/>
                <a:cs typeface="Calibri"/>
              </a:defRPr>
            </a:pPr>
            <a:endParaRPr lang="es-CO"/>
          </a:p>
        </c:txPr>
      </c:legendEntry>
      <c:layout>
        <c:manualLayout>
          <c:xMode val="edge"/>
          <c:yMode val="edge"/>
          <c:x val="0.41469635550960454"/>
          <c:y val="0.1210943396226415"/>
          <c:w val="0.19142394230344906"/>
          <c:h val="9.7641955132966876E-2"/>
        </c:manualLayout>
      </c:layout>
      <c:overlay val="0"/>
      <c:txPr>
        <a:bodyPr/>
        <a:lstStyle/>
        <a:p>
          <a:pPr>
            <a:defRPr sz="12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CO"/>
              <a:t>INCIDENCIA DE ENFERMEDAD LABORAL </a:t>
            </a:r>
          </a:p>
        </c:rich>
      </c:tx>
      <c:layout>
        <c:manualLayout>
          <c:xMode val="edge"/>
          <c:yMode val="edge"/>
          <c:x val="0.3632683188593081"/>
          <c:y val="4.4692603773053841E-2"/>
        </c:manualLayout>
      </c:layout>
      <c:overlay val="0"/>
    </c:title>
    <c:autoTitleDeleted val="0"/>
    <c:plotArea>
      <c:layout/>
      <c:barChart>
        <c:barDir val="col"/>
        <c:grouping val="clustered"/>
        <c:varyColors val="0"/>
        <c:ser>
          <c:idx val="0"/>
          <c:order val="0"/>
          <c:tx>
            <c:strRef>
              <c:f>'2019'!$D$87</c:f>
              <c:strCache>
                <c:ptCount val="1"/>
                <c:pt idx="0">
                  <c:v>N° de Casos Nuevos de EL en el Periodo</c:v>
                </c:pt>
              </c:strCache>
            </c:strRef>
          </c:tx>
          <c:invertIfNegative val="0"/>
          <c:cat>
            <c:strRef>
              <c:f>'2019'!$E$86:$W$86</c:f>
              <c:strCache>
                <c:ptCount val="17"/>
                <c:pt idx="0">
                  <c:v>1 TRIMESTRE</c:v>
                </c:pt>
                <c:pt idx="4">
                  <c:v>2 TRIMESTRE</c:v>
                </c:pt>
                <c:pt idx="8">
                  <c:v>3 TRIMESTRE</c:v>
                </c:pt>
                <c:pt idx="12">
                  <c:v>4 TRIMESTRE</c:v>
                </c:pt>
                <c:pt idx="16">
                  <c:v>TOTAL</c:v>
                </c:pt>
              </c:strCache>
            </c:strRef>
          </c:cat>
          <c:val>
            <c:numRef>
              <c:f>'2019'!$E$87:$W$87</c:f>
              <c:numCache>
                <c:formatCode>0</c:formatCode>
                <c:ptCount val="19"/>
                <c:pt idx="0">
                  <c:v>0</c:v>
                </c:pt>
                <c:pt idx="4">
                  <c:v>0</c:v>
                </c:pt>
                <c:pt idx="8">
                  <c:v>0</c:v>
                </c:pt>
                <c:pt idx="12">
                  <c:v>0</c:v>
                </c:pt>
                <c:pt idx="16">
                  <c:v>0</c:v>
                </c:pt>
              </c:numCache>
            </c:numRef>
          </c:val>
          <c:extLst>
            <c:ext xmlns:c16="http://schemas.microsoft.com/office/drawing/2014/chart" uri="{C3380CC4-5D6E-409C-BE32-E72D297353CC}">
              <c16:uniqueId val="{00000000-85F4-4049-B252-167B285246F9}"/>
            </c:ext>
          </c:extLst>
        </c:ser>
        <c:ser>
          <c:idx val="1"/>
          <c:order val="1"/>
          <c:tx>
            <c:strRef>
              <c:f>'2019'!$D$88</c:f>
              <c:strCache>
                <c:ptCount val="1"/>
                <c:pt idx="0">
                  <c:v>N° de población expuesta</c:v>
                </c:pt>
              </c:strCache>
            </c:strRef>
          </c:tx>
          <c:invertIfNegative val="0"/>
          <c:cat>
            <c:strRef>
              <c:f>'2019'!$E$86:$W$86</c:f>
              <c:strCache>
                <c:ptCount val="17"/>
                <c:pt idx="0">
                  <c:v>1 TRIMESTRE</c:v>
                </c:pt>
                <c:pt idx="4">
                  <c:v>2 TRIMESTRE</c:v>
                </c:pt>
                <c:pt idx="8">
                  <c:v>3 TRIMESTRE</c:v>
                </c:pt>
                <c:pt idx="12">
                  <c:v>4 TRIMESTRE</c:v>
                </c:pt>
                <c:pt idx="16">
                  <c:v>TOTAL</c:v>
                </c:pt>
              </c:strCache>
            </c:strRef>
          </c:cat>
          <c:val>
            <c:numRef>
              <c:f>'2019'!$E$88:$W$88</c:f>
              <c:numCache>
                <c:formatCode>0</c:formatCode>
                <c:ptCount val="19"/>
                <c:pt idx="0">
                  <c:v>57</c:v>
                </c:pt>
                <c:pt idx="4">
                  <c:v>58</c:v>
                </c:pt>
                <c:pt idx="8">
                  <c:v>58</c:v>
                </c:pt>
                <c:pt idx="12">
                  <c:v>58</c:v>
                </c:pt>
                <c:pt idx="16">
                  <c:v>231</c:v>
                </c:pt>
              </c:numCache>
            </c:numRef>
          </c:val>
          <c:extLst>
            <c:ext xmlns:c16="http://schemas.microsoft.com/office/drawing/2014/chart" uri="{C3380CC4-5D6E-409C-BE32-E72D297353CC}">
              <c16:uniqueId val="{00000001-85F4-4049-B252-167B285246F9}"/>
            </c:ext>
          </c:extLst>
        </c:ser>
        <c:ser>
          <c:idx val="2"/>
          <c:order val="2"/>
          <c:tx>
            <c:strRef>
              <c:f>'2019'!$D$89</c:f>
              <c:strCache>
                <c:ptCount val="1"/>
                <c:pt idx="0">
                  <c:v>TOTAL INCIDENCIA </c:v>
                </c:pt>
              </c:strCache>
            </c:strRef>
          </c:tx>
          <c:invertIfNegative val="0"/>
          <c:cat>
            <c:strRef>
              <c:f>'2019'!$E$86:$W$86</c:f>
              <c:strCache>
                <c:ptCount val="17"/>
                <c:pt idx="0">
                  <c:v>1 TRIMESTRE</c:v>
                </c:pt>
                <c:pt idx="4">
                  <c:v>2 TRIMESTRE</c:v>
                </c:pt>
                <c:pt idx="8">
                  <c:v>3 TRIMESTRE</c:v>
                </c:pt>
                <c:pt idx="12">
                  <c:v>4 TRIMESTRE</c:v>
                </c:pt>
                <c:pt idx="16">
                  <c:v>TOTAL</c:v>
                </c:pt>
              </c:strCache>
            </c:strRef>
          </c:cat>
          <c:val>
            <c:numRef>
              <c:f>'2019'!$E$89:$W$89</c:f>
              <c:numCache>
                <c:formatCode>0</c:formatCode>
                <c:ptCount val="19"/>
                <c:pt idx="0">
                  <c:v>0</c:v>
                </c:pt>
                <c:pt idx="4">
                  <c:v>0</c:v>
                </c:pt>
                <c:pt idx="8">
                  <c:v>0</c:v>
                </c:pt>
                <c:pt idx="12">
                  <c:v>0</c:v>
                </c:pt>
                <c:pt idx="16">
                  <c:v>0</c:v>
                </c:pt>
              </c:numCache>
            </c:numRef>
          </c:val>
          <c:extLst>
            <c:ext xmlns:c16="http://schemas.microsoft.com/office/drawing/2014/chart" uri="{C3380CC4-5D6E-409C-BE32-E72D297353CC}">
              <c16:uniqueId val="{00000002-85F4-4049-B252-167B285246F9}"/>
            </c:ext>
          </c:extLst>
        </c:ser>
        <c:dLbls>
          <c:showLegendKey val="0"/>
          <c:showVal val="0"/>
          <c:showCatName val="0"/>
          <c:showSerName val="0"/>
          <c:showPercent val="0"/>
          <c:showBubbleSize val="0"/>
        </c:dLbls>
        <c:gapWidth val="75"/>
        <c:overlap val="-25"/>
        <c:axId val="260430792"/>
        <c:axId val="260430400"/>
      </c:barChart>
      <c:catAx>
        <c:axId val="2604307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60430400"/>
        <c:crosses val="autoZero"/>
        <c:auto val="1"/>
        <c:lblAlgn val="ctr"/>
        <c:lblOffset val="100"/>
        <c:noMultiLvlLbl val="0"/>
      </c:catAx>
      <c:valAx>
        <c:axId val="26043040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60430792"/>
        <c:crosses val="autoZero"/>
        <c:crossBetween val="between"/>
      </c:valAx>
    </c:plotArea>
    <c:legend>
      <c:legendPos val="b"/>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139860139860141E-2"/>
          <c:y val="4.0000000000000008E-2"/>
          <c:w val="0.58287677368960766"/>
          <c:h val="0.81964338696793326"/>
        </c:manualLayout>
      </c:layout>
      <c:barChart>
        <c:barDir val="col"/>
        <c:grouping val="clustered"/>
        <c:varyColors val="0"/>
        <c:ser>
          <c:idx val="0"/>
          <c:order val="0"/>
          <c:tx>
            <c:strRef>
              <c:f>'2019'!$D$99</c:f>
              <c:strCache>
                <c:ptCount val="1"/>
                <c:pt idx="0">
                  <c:v>N° de casos de EL nuevos en el periodo + N°de casos de EL antiguos del periodo</c:v>
                </c:pt>
              </c:strCache>
            </c:strRef>
          </c:tx>
          <c:invertIfNegative val="0"/>
          <c:cat>
            <c:strRef>
              <c:f>'2019'!$E$98:$W$98</c:f>
              <c:strCache>
                <c:ptCount val="17"/>
                <c:pt idx="0">
                  <c:v> 1 TRIMESTRE </c:v>
                </c:pt>
                <c:pt idx="4">
                  <c:v> 2 TRIMESTRE </c:v>
                </c:pt>
                <c:pt idx="8">
                  <c:v> 3 TRIMESTRE </c:v>
                </c:pt>
                <c:pt idx="12">
                  <c:v> 4 TRIMESTRE </c:v>
                </c:pt>
                <c:pt idx="16">
                  <c:v> Total </c:v>
                </c:pt>
              </c:strCache>
            </c:strRef>
          </c:cat>
          <c:val>
            <c:numRef>
              <c:f>'2019'!$E$99:$W$99</c:f>
              <c:numCache>
                <c:formatCode>0</c:formatCode>
                <c:ptCount val="19"/>
                <c:pt idx="0">
                  <c:v>0</c:v>
                </c:pt>
                <c:pt idx="4">
                  <c:v>0</c:v>
                </c:pt>
                <c:pt idx="8">
                  <c:v>0</c:v>
                </c:pt>
                <c:pt idx="12">
                  <c:v>0</c:v>
                </c:pt>
                <c:pt idx="16">
                  <c:v>0</c:v>
                </c:pt>
              </c:numCache>
            </c:numRef>
          </c:val>
          <c:extLst>
            <c:ext xmlns:c16="http://schemas.microsoft.com/office/drawing/2014/chart" uri="{C3380CC4-5D6E-409C-BE32-E72D297353CC}">
              <c16:uniqueId val="{00000000-9631-4822-9F5B-B24451823719}"/>
            </c:ext>
          </c:extLst>
        </c:ser>
        <c:ser>
          <c:idx val="1"/>
          <c:order val="1"/>
          <c:tx>
            <c:strRef>
              <c:f>'2019'!$D$100</c:f>
              <c:strCache>
                <c:ptCount val="1"/>
                <c:pt idx="0">
                  <c:v>N° de población expuesta</c:v>
                </c:pt>
              </c:strCache>
            </c:strRef>
          </c:tx>
          <c:invertIfNegative val="0"/>
          <c:cat>
            <c:strRef>
              <c:f>'2019'!$E$98:$W$98</c:f>
              <c:strCache>
                <c:ptCount val="17"/>
                <c:pt idx="0">
                  <c:v> 1 TRIMESTRE </c:v>
                </c:pt>
                <c:pt idx="4">
                  <c:v> 2 TRIMESTRE </c:v>
                </c:pt>
                <c:pt idx="8">
                  <c:v> 3 TRIMESTRE </c:v>
                </c:pt>
                <c:pt idx="12">
                  <c:v> 4 TRIMESTRE </c:v>
                </c:pt>
                <c:pt idx="16">
                  <c:v> Total </c:v>
                </c:pt>
              </c:strCache>
            </c:strRef>
          </c:cat>
          <c:val>
            <c:numRef>
              <c:f>'2019'!$E$100:$W$100</c:f>
              <c:numCache>
                <c:formatCode>0</c:formatCode>
                <c:ptCount val="19"/>
                <c:pt idx="0">
                  <c:v>57</c:v>
                </c:pt>
                <c:pt idx="4">
                  <c:v>58</c:v>
                </c:pt>
                <c:pt idx="8">
                  <c:v>58</c:v>
                </c:pt>
                <c:pt idx="12">
                  <c:v>58</c:v>
                </c:pt>
                <c:pt idx="16">
                  <c:v>231</c:v>
                </c:pt>
              </c:numCache>
            </c:numRef>
          </c:val>
          <c:extLst>
            <c:ext xmlns:c16="http://schemas.microsoft.com/office/drawing/2014/chart" uri="{C3380CC4-5D6E-409C-BE32-E72D297353CC}">
              <c16:uniqueId val="{00000001-9631-4822-9F5B-B24451823719}"/>
            </c:ext>
          </c:extLst>
        </c:ser>
        <c:ser>
          <c:idx val="2"/>
          <c:order val="2"/>
          <c:tx>
            <c:strRef>
              <c:f>'2019'!$D$101</c:f>
              <c:strCache>
                <c:ptCount val="1"/>
                <c:pt idx="0">
                  <c:v>TOTAL PREVALENCIA </c:v>
                </c:pt>
              </c:strCache>
            </c:strRef>
          </c:tx>
          <c:invertIfNegative val="0"/>
          <c:dLbls>
            <c:numFmt formatCode="#,##0.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'2019'!$E$98:$W$98</c:f>
              <c:strCache>
                <c:ptCount val="17"/>
                <c:pt idx="0">
                  <c:v> 1 TRIMESTRE </c:v>
                </c:pt>
                <c:pt idx="4">
                  <c:v> 2 TRIMESTRE </c:v>
                </c:pt>
                <c:pt idx="8">
                  <c:v> 3 TRIMESTRE </c:v>
                </c:pt>
                <c:pt idx="12">
                  <c:v> 4 TRIMESTRE </c:v>
                </c:pt>
                <c:pt idx="16">
                  <c:v> Total </c:v>
                </c:pt>
              </c:strCache>
            </c:strRef>
          </c:cat>
          <c:val>
            <c:numRef>
              <c:f>'2019'!$E$101:$W$101</c:f>
              <c:numCache>
                <c:formatCode>0</c:formatCode>
                <c:ptCount val="19"/>
                <c:pt idx="0">
                  <c:v>0</c:v>
                </c:pt>
                <c:pt idx="4">
                  <c:v>0</c:v>
                </c:pt>
                <c:pt idx="8">
                  <c:v>0</c:v>
                </c:pt>
                <c:pt idx="12">
                  <c:v>0</c:v>
                </c:pt>
                <c:pt idx="16">
                  <c:v>0</c:v>
                </c:pt>
              </c:numCache>
            </c:numRef>
          </c:val>
          <c:extLst>
            <c:ext xmlns:c16="http://schemas.microsoft.com/office/drawing/2014/chart" uri="{C3380CC4-5D6E-409C-BE32-E72D297353CC}">
              <c16:uniqueId val="{00000002-9631-4822-9F5B-B24451823719}"/>
            </c:ext>
          </c:extLst>
        </c:ser>
        <c:dLbls>
          <c:showLegendKey val="0"/>
          <c:showVal val="0"/>
          <c:showCatName val="0"/>
          <c:showSerName val="0"/>
          <c:showPercent val="0"/>
          <c:showBubbleSize val="0"/>
        </c:dLbls>
        <c:gapWidth val="150"/>
        <c:axId val="261881288"/>
        <c:axId val="261880896"/>
      </c:barChart>
      <c:catAx>
        <c:axId val="261881288"/>
        <c:scaling>
          <c:orientation val="minMax"/>
        </c:scaling>
        <c:delete val="0"/>
        <c:axPos val="b"/>
        <c:numFmt formatCode="General" sourceLinked="1"/>
        <c:majorTickMark val="out"/>
        <c:minorTickMark val="none"/>
        <c:tickLblPos val="nextTo"/>
        <c:txPr>
          <a:bodyPr rot="0" vert="horz"/>
          <a:lstStyle/>
          <a:p>
            <a:pPr>
              <a:defRPr sz="1050" b="0" i="0" u="none" strike="noStrike" baseline="0">
                <a:solidFill>
                  <a:srgbClr val="000000"/>
                </a:solidFill>
                <a:latin typeface="Calibri"/>
                <a:ea typeface="Calibri"/>
                <a:cs typeface="Calibri"/>
              </a:defRPr>
            </a:pPr>
            <a:endParaRPr lang="es-CO"/>
          </a:p>
        </c:txPr>
        <c:crossAx val="261880896"/>
        <c:crosses val="autoZero"/>
        <c:auto val="1"/>
        <c:lblAlgn val="ctr"/>
        <c:lblOffset val="100"/>
        <c:noMultiLvlLbl val="0"/>
      </c:catAx>
      <c:valAx>
        <c:axId val="26188089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61881288"/>
        <c:crosses val="autoZero"/>
        <c:crossBetween val="between"/>
      </c:valAx>
    </c:plotArea>
    <c:legend>
      <c:legendPos val="r"/>
      <c:layout>
        <c:manualLayout>
          <c:xMode val="edge"/>
          <c:yMode val="edge"/>
          <c:x val="0.68502144933537634"/>
          <c:y val="5.1128133870144067E-2"/>
          <c:w val="0.30380183772228636"/>
          <c:h val="0.80291511150336003"/>
        </c:manualLayout>
      </c:layout>
      <c:overlay val="0"/>
      <c:txPr>
        <a:bodyPr/>
        <a:lstStyle/>
        <a:p>
          <a:pPr>
            <a:defRPr sz="11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Calibri"/>
                <a:ea typeface="Calibri"/>
                <a:cs typeface="Calibri"/>
              </a:defRPr>
            </a:pPr>
            <a:r>
              <a:rPr lang="es-CO"/>
              <a:t>CUMPLIMIENTO DEL PROGRAMA </a:t>
            </a:r>
          </a:p>
        </c:rich>
      </c:tx>
      <c:overlay val="0"/>
    </c:title>
    <c:autoTitleDeleted val="0"/>
    <c:plotArea>
      <c:layout>
        <c:manualLayout>
          <c:layoutTarget val="inner"/>
          <c:xMode val="edge"/>
          <c:yMode val="edge"/>
          <c:x val="5.5234409898158504E-2"/>
          <c:y val="4.9931781156665779E-2"/>
          <c:w val="0.93402373041738362"/>
          <c:h val="0.82609025703683603"/>
        </c:manualLayout>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'2019'!$D$50:$AZ$50</c:f>
              <c:strCache>
                <c:ptCount val="46"/>
                <c:pt idx="0">
                  <c:v>TOTAL</c:v>
                </c:pt>
                <c:pt idx="1">
                  <c:v>ENERO</c:v>
                </c:pt>
                <c:pt idx="5">
                  <c:v>FEBRERO</c:v>
                </c:pt>
                <c:pt idx="9">
                  <c:v>MARZO</c:v>
                </c:pt>
                <c:pt idx="13">
                  <c:v>ABRIL</c:v>
                </c:pt>
                <c:pt idx="17">
                  <c:v>MAYO</c:v>
                </c:pt>
                <c:pt idx="21">
                  <c:v>JUNIO</c:v>
                </c:pt>
                <c:pt idx="25">
                  <c:v>JULIO</c:v>
                </c:pt>
                <c:pt idx="29">
                  <c:v>AGOSTO</c:v>
                </c:pt>
                <c:pt idx="33">
                  <c:v>SEPTIEMBRE</c:v>
                </c:pt>
                <c:pt idx="37">
                  <c:v>OCTUBRE</c:v>
                </c:pt>
                <c:pt idx="41">
                  <c:v>NOVIEMBRE</c:v>
                </c:pt>
                <c:pt idx="45">
                  <c:v>DICIEMBRE</c:v>
                </c:pt>
              </c:strCache>
            </c:strRef>
          </c:cat>
          <c:val>
            <c:numRef>
              <c:f>'2019'!$D$55:$AZ$55</c:f>
              <c:numCache>
                <c:formatCode>0%</c:formatCode>
                <c:ptCount val="49"/>
                <c:pt idx="0">
                  <c:v>0.72</c:v>
                </c:pt>
                <c:pt idx="1">
                  <c:v>1</c:v>
                </c:pt>
                <c:pt idx="5">
                  <c:v>1</c:v>
                </c:pt>
                <c:pt idx="9">
                  <c:v>1</c:v>
                </c:pt>
                <c:pt idx="13">
                  <c:v>1</c:v>
                </c:pt>
                <c:pt idx="17">
                  <c:v>1</c:v>
                </c:pt>
                <c:pt idx="21">
                  <c:v>0</c:v>
                </c:pt>
                <c:pt idx="25">
                  <c:v>1</c:v>
                </c:pt>
                <c:pt idx="29">
                  <c:v>1</c:v>
                </c:pt>
                <c:pt idx="33">
                  <c:v>1</c:v>
                </c:pt>
                <c:pt idx="37">
                  <c:v>1</c:v>
                </c:pt>
                <c:pt idx="41">
                  <c:v>0.5</c:v>
                </c:pt>
                <c:pt idx="45">
                  <c:v>0.4</c:v>
                </c:pt>
              </c:numCache>
            </c:numRef>
          </c:val>
          <c:extLst>
            <c:ext xmlns:c16="http://schemas.microsoft.com/office/drawing/2014/chart" uri="{C3380CC4-5D6E-409C-BE32-E72D297353CC}">
              <c16:uniqueId val="{00000000-28E0-4C7F-B630-95570B909CF2}"/>
            </c:ext>
          </c:extLst>
        </c:ser>
        <c:dLbls>
          <c:showLegendKey val="0"/>
          <c:showVal val="0"/>
          <c:showCatName val="0"/>
          <c:showSerName val="0"/>
          <c:showPercent val="0"/>
          <c:showBubbleSize val="0"/>
        </c:dLbls>
        <c:gapWidth val="75"/>
        <c:overlap val="-25"/>
        <c:axId val="261880112"/>
        <c:axId val="261883640"/>
      </c:barChart>
      <c:catAx>
        <c:axId val="261880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261883640"/>
        <c:crosses val="autoZero"/>
        <c:auto val="1"/>
        <c:lblAlgn val="ctr"/>
        <c:lblOffset val="100"/>
        <c:tickLblSkip val="1"/>
        <c:noMultiLvlLbl val="0"/>
      </c:catAx>
      <c:valAx>
        <c:axId val="26188364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26188011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INCIDENCIA DE ENFERMEDAD LABORAL</a:t>
            </a:r>
          </a:p>
        </c:rich>
      </c:tx>
      <c:overlay val="0"/>
      <c:spPr>
        <a:noFill/>
        <a:ln w="25400">
          <a:noFill/>
        </a:ln>
      </c:spPr>
    </c:title>
    <c:autoTitleDeleted val="0"/>
    <c:plotArea>
      <c:layout/>
      <c:barChart>
        <c:barDir val="col"/>
        <c:grouping val="clustered"/>
        <c:varyColors val="0"/>
        <c:ser>
          <c:idx val="1"/>
          <c:order val="0"/>
          <c:tx>
            <c:strRef>
              <c:f>'2019'!$D$111</c:f>
              <c:strCache>
                <c:ptCount val="1"/>
                <c:pt idx="0">
                  <c:v>N° de casos nuevos en el periodo </c:v>
                </c:pt>
              </c:strCache>
            </c:strRef>
          </c:tx>
          <c:spPr>
            <a:solidFill>
              <a:srgbClr val="C0504D"/>
            </a:solidFill>
            <a:ln w="25400">
              <a:noFill/>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5A1C-46D7-8529-724807289CE8}"/>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5A1C-46D7-8529-724807289CE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5A1C-46D7-8529-724807289CE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5A1C-46D7-8529-724807289CE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5A1C-46D7-8529-724807289CE8}"/>
                </c:ext>
              </c:extLst>
            </c:dLbl>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5A1C-46D7-8529-724807289C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'2019'!$E$110:$AB$110</c:f>
              <c:numCache>
                <c:formatCode>#,##0</c:formatCode>
                <c:ptCount val="24"/>
                <c:pt idx="0">
                  <c:v>2014</c:v>
                </c:pt>
                <c:pt idx="4">
                  <c:v>2015</c:v>
                </c:pt>
                <c:pt idx="8">
                  <c:v>2016</c:v>
                </c:pt>
                <c:pt idx="12">
                  <c:v>2017</c:v>
                </c:pt>
                <c:pt idx="16">
                  <c:v>2018</c:v>
                </c:pt>
                <c:pt idx="20">
                  <c:v>2019</c:v>
                </c:pt>
              </c:numCache>
            </c:numRef>
          </c:cat>
          <c:val>
            <c:numRef>
              <c:f>'2019'!$E$111:$AB$111</c:f>
              <c:numCache>
                <c:formatCode>0</c:formatCode>
                <c:ptCount val="24"/>
                <c:pt idx="0">
                  <c:v>0</c:v>
                </c:pt>
                <c:pt idx="4">
                  <c:v>0</c:v>
                </c:pt>
                <c:pt idx="8">
                  <c:v>0</c:v>
                </c:pt>
                <c:pt idx="12">
                  <c:v>0</c:v>
                </c:pt>
                <c:pt idx="16">
                  <c:v>0</c:v>
                </c:pt>
                <c:pt idx="20">
                  <c:v>0</c:v>
                </c:pt>
              </c:numCache>
            </c:numRef>
          </c:val>
          <c:extLst>
            <c:ext xmlns:c16="http://schemas.microsoft.com/office/drawing/2014/chart" uri="{C3380CC4-5D6E-409C-BE32-E72D297353CC}">
              <c16:uniqueId val="{00000000-68DE-4F2C-AA44-02F54C7B548C}"/>
            </c:ext>
          </c:extLst>
        </c:ser>
        <c:ser>
          <c:idx val="2"/>
          <c:order val="1"/>
          <c:tx>
            <c:strRef>
              <c:f>'2019'!$D$112</c:f>
              <c:strCache>
                <c:ptCount val="1"/>
                <c:pt idx="0">
                  <c:v>N° de población expuesta</c:v>
                </c:pt>
              </c:strCache>
            </c:strRef>
          </c:tx>
          <c:spPr>
            <a:solidFill>
              <a:srgbClr val="9BBB59"/>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5A1C-46D7-8529-724807289CE8}"/>
                </c:ext>
              </c:extLst>
            </c:dLbl>
            <c:dLbl>
              <c:idx val="2"/>
              <c:delete val="1"/>
              <c:extLst>
                <c:ext xmlns:c15="http://schemas.microsoft.com/office/drawing/2012/chart" uri="{CE6537A1-D6FC-4f65-9D91-7224C49458BB}"/>
                <c:ext xmlns:c16="http://schemas.microsoft.com/office/drawing/2014/chart" uri="{C3380CC4-5D6E-409C-BE32-E72D297353CC}">
                  <c16:uniqueId val="{00000003-5A1C-46D7-8529-724807289CE8}"/>
                </c:ext>
              </c:extLst>
            </c:dLbl>
            <c:dLbl>
              <c:idx val="3"/>
              <c:delete val="1"/>
              <c:extLst>
                <c:ext xmlns:c15="http://schemas.microsoft.com/office/drawing/2012/chart" uri="{CE6537A1-D6FC-4f65-9D91-7224C49458BB}"/>
                <c:ext xmlns:c16="http://schemas.microsoft.com/office/drawing/2014/chart" uri="{C3380CC4-5D6E-409C-BE32-E72D297353CC}">
                  <c16:uniqueId val="{00000005-5A1C-46D7-8529-724807289CE8}"/>
                </c:ext>
              </c:extLst>
            </c:dLbl>
            <c:dLbl>
              <c:idx val="5"/>
              <c:delete val="1"/>
              <c:extLst>
                <c:ext xmlns:c15="http://schemas.microsoft.com/office/drawing/2012/chart" uri="{CE6537A1-D6FC-4f65-9D91-7224C49458BB}"/>
                <c:ext xmlns:c16="http://schemas.microsoft.com/office/drawing/2014/chart" uri="{C3380CC4-5D6E-409C-BE32-E72D297353CC}">
                  <c16:uniqueId val="{00000007-5A1C-46D7-8529-724807289CE8}"/>
                </c:ext>
              </c:extLst>
            </c:dLbl>
            <c:dLbl>
              <c:idx val="6"/>
              <c:delete val="1"/>
              <c:extLst>
                <c:ext xmlns:c15="http://schemas.microsoft.com/office/drawing/2012/chart" uri="{CE6537A1-D6FC-4f65-9D91-7224C49458BB}"/>
                <c:ext xmlns:c16="http://schemas.microsoft.com/office/drawing/2014/chart" uri="{C3380CC4-5D6E-409C-BE32-E72D297353CC}">
                  <c16:uniqueId val="{00000009-5A1C-46D7-8529-724807289CE8}"/>
                </c:ext>
              </c:extLst>
            </c:dLbl>
            <c:dLbl>
              <c:idx val="7"/>
              <c:delete val="1"/>
              <c:extLst>
                <c:ext xmlns:c15="http://schemas.microsoft.com/office/drawing/2012/chart" uri="{CE6537A1-D6FC-4f65-9D91-7224C49458BB}"/>
                <c:ext xmlns:c16="http://schemas.microsoft.com/office/drawing/2014/chart" uri="{C3380CC4-5D6E-409C-BE32-E72D297353CC}">
                  <c16:uniqueId val="{0000000B-5A1C-46D7-8529-724807289CE8}"/>
                </c:ext>
              </c:extLst>
            </c:dLbl>
            <c:dLbl>
              <c:idx val="9"/>
              <c:delete val="1"/>
              <c:extLst>
                <c:ext xmlns:c15="http://schemas.microsoft.com/office/drawing/2012/chart" uri="{CE6537A1-D6FC-4f65-9D91-7224C49458BB}"/>
                <c:ext xmlns:c16="http://schemas.microsoft.com/office/drawing/2014/chart" uri="{C3380CC4-5D6E-409C-BE32-E72D297353CC}">
                  <c16:uniqueId val="{0000000E-5A1C-46D7-8529-724807289CE8}"/>
                </c:ext>
              </c:extLst>
            </c:dLbl>
            <c:dLbl>
              <c:idx val="10"/>
              <c:delete val="1"/>
              <c:extLst>
                <c:ext xmlns:c15="http://schemas.microsoft.com/office/drawing/2012/chart" uri="{CE6537A1-D6FC-4f65-9D91-7224C49458BB}"/>
                <c:ext xmlns:c16="http://schemas.microsoft.com/office/drawing/2014/chart" uri="{C3380CC4-5D6E-409C-BE32-E72D297353CC}">
                  <c16:uniqueId val="{00000010-5A1C-46D7-8529-724807289CE8}"/>
                </c:ext>
              </c:extLst>
            </c:dLbl>
            <c:dLbl>
              <c:idx val="11"/>
              <c:delete val="1"/>
              <c:extLst>
                <c:ext xmlns:c15="http://schemas.microsoft.com/office/drawing/2012/chart" uri="{CE6537A1-D6FC-4f65-9D91-7224C49458BB}"/>
                <c:ext xmlns:c16="http://schemas.microsoft.com/office/drawing/2014/chart" uri="{C3380CC4-5D6E-409C-BE32-E72D297353CC}">
                  <c16:uniqueId val="{00000012-5A1C-46D7-8529-724807289CE8}"/>
                </c:ext>
              </c:extLst>
            </c:dLbl>
            <c:dLbl>
              <c:idx val="13"/>
              <c:delete val="1"/>
              <c:extLst>
                <c:ext xmlns:c15="http://schemas.microsoft.com/office/drawing/2012/chart" uri="{CE6537A1-D6FC-4f65-9D91-7224C49458BB}"/>
                <c:ext xmlns:c16="http://schemas.microsoft.com/office/drawing/2014/chart" uri="{C3380CC4-5D6E-409C-BE32-E72D297353CC}">
                  <c16:uniqueId val="{00000015-5A1C-46D7-8529-724807289CE8}"/>
                </c:ext>
              </c:extLst>
            </c:dLbl>
            <c:dLbl>
              <c:idx val="14"/>
              <c:delete val="1"/>
              <c:extLst>
                <c:ext xmlns:c15="http://schemas.microsoft.com/office/drawing/2012/chart" uri="{CE6537A1-D6FC-4f65-9D91-7224C49458BB}"/>
                <c:ext xmlns:c16="http://schemas.microsoft.com/office/drawing/2014/chart" uri="{C3380CC4-5D6E-409C-BE32-E72D297353CC}">
                  <c16:uniqueId val="{00000017-5A1C-46D7-8529-724807289CE8}"/>
                </c:ext>
              </c:extLst>
            </c:dLbl>
            <c:dLbl>
              <c:idx val="15"/>
              <c:delete val="1"/>
              <c:extLst>
                <c:ext xmlns:c15="http://schemas.microsoft.com/office/drawing/2012/chart" uri="{CE6537A1-D6FC-4f65-9D91-7224C49458BB}"/>
                <c:ext xmlns:c16="http://schemas.microsoft.com/office/drawing/2014/chart" uri="{C3380CC4-5D6E-409C-BE32-E72D297353CC}">
                  <c16:uniqueId val="{00000019-5A1C-46D7-8529-724807289CE8}"/>
                </c:ext>
              </c:extLst>
            </c:dLbl>
            <c:dLbl>
              <c:idx val="17"/>
              <c:delete val="1"/>
              <c:extLst>
                <c:ext xmlns:c15="http://schemas.microsoft.com/office/drawing/2012/chart" uri="{CE6537A1-D6FC-4f65-9D91-7224C49458BB}"/>
                <c:ext xmlns:c16="http://schemas.microsoft.com/office/drawing/2014/chart" uri="{C3380CC4-5D6E-409C-BE32-E72D297353CC}">
                  <c16:uniqueId val="{0000001C-5A1C-46D7-8529-724807289CE8}"/>
                </c:ext>
              </c:extLst>
            </c:dLbl>
            <c:dLbl>
              <c:idx val="18"/>
              <c:delete val="1"/>
              <c:extLst>
                <c:ext xmlns:c15="http://schemas.microsoft.com/office/drawing/2012/chart" uri="{CE6537A1-D6FC-4f65-9D91-7224C49458BB}"/>
                <c:ext xmlns:c16="http://schemas.microsoft.com/office/drawing/2014/chart" uri="{C3380CC4-5D6E-409C-BE32-E72D297353CC}">
                  <c16:uniqueId val="{0000001E-5A1C-46D7-8529-724807289CE8}"/>
                </c:ext>
              </c:extLst>
            </c:dLbl>
            <c:dLbl>
              <c:idx val="19"/>
              <c:delete val="1"/>
              <c:extLst>
                <c:ext xmlns:c15="http://schemas.microsoft.com/office/drawing/2012/chart" uri="{CE6537A1-D6FC-4f65-9D91-7224C49458BB}"/>
                <c:ext xmlns:c16="http://schemas.microsoft.com/office/drawing/2014/chart" uri="{C3380CC4-5D6E-409C-BE32-E72D297353CC}">
                  <c16:uniqueId val="{00000020-5A1C-46D7-8529-724807289CE8}"/>
                </c:ext>
              </c:extLst>
            </c:dLbl>
            <c:dLbl>
              <c:idx val="20"/>
              <c:delete val="1"/>
              <c:extLst>
                <c:ext xmlns:c15="http://schemas.microsoft.com/office/drawing/2012/chart" uri="{CE6537A1-D6FC-4f65-9D91-7224C49458BB}"/>
                <c:ext xmlns:c16="http://schemas.microsoft.com/office/drawing/2014/chart" uri="{C3380CC4-5D6E-409C-BE32-E72D297353CC}">
                  <c16:uniqueId val="{00000022-5A1C-46D7-8529-724807289CE8}"/>
                </c:ext>
              </c:extLst>
            </c:dLbl>
            <c:dLbl>
              <c:idx val="21"/>
              <c:delete val="1"/>
              <c:extLst>
                <c:ext xmlns:c15="http://schemas.microsoft.com/office/drawing/2012/chart" uri="{CE6537A1-D6FC-4f65-9D91-7224C49458BB}"/>
                <c:ext xmlns:c16="http://schemas.microsoft.com/office/drawing/2014/chart" uri="{C3380CC4-5D6E-409C-BE32-E72D297353CC}">
                  <c16:uniqueId val="{00000024-5A1C-46D7-8529-724807289CE8}"/>
                </c:ext>
              </c:extLst>
            </c:dLbl>
            <c:dLbl>
              <c:idx val="22"/>
              <c:delete val="1"/>
              <c:extLst>
                <c:ext xmlns:c15="http://schemas.microsoft.com/office/drawing/2012/chart" uri="{CE6537A1-D6FC-4f65-9D91-7224C49458BB}"/>
                <c:ext xmlns:c16="http://schemas.microsoft.com/office/drawing/2014/chart" uri="{C3380CC4-5D6E-409C-BE32-E72D297353CC}">
                  <c16:uniqueId val="{00000026-5A1C-46D7-8529-724807289CE8}"/>
                </c:ext>
              </c:extLst>
            </c:dLbl>
            <c:dLbl>
              <c:idx val="23"/>
              <c:delete val="1"/>
              <c:extLst>
                <c:ext xmlns:c15="http://schemas.microsoft.com/office/drawing/2012/chart" uri="{CE6537A1-D6FC-4f65-9D91-7224C49458BB}"/>
                <c:ext xmlns:c16="http://schemas.microsoft.com/office/drawing/2014/chart" uri="{C3380CC4-5D6E-409C-BE32-E72D297353CC}">
                  <c16:uniqueId val="{00000028-5A1C-46D7-8529-724807289CE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'2019'!$E$110:$AB$110</c:f>
              <c:numCache>
                <c:formatCode>#,##0</c:formatCode>
                <c:ptCount val="24"/>
                <c:pt idx="0">
                  <c:v>2014</c:v>
                </c:pt>
                <c:pt idx="4">
                  <c:v>2015</c:v>
                </c:pt>
                <c:pt idx="8">
                  <c:v>2016</c:v>
                </c:pt>
                <c:pt idx="12">
                  <c:v>2017</c:v>
                </c:pt>
                <c:pt idx="16">
                  <c:v>2018</c:v>
                </c:pt>
                <c:pt idx="20">
                  <c:v>2019</c:v>
                </c:pt>
              </c:numCache>
            </c:numRef>
          </c:cat>
          <c:val>
            <c:numRef>
              <c:f>'2019'!$E$112:$AB$112</c:f>
              <c:numCache>
                <c:formatCode>0</c:formatCode>
                <c:ptCount val="24"/>
                <c:pt idx="0">
                  <c:v>7</c:v>
                </c:pt>
                <c:pt idx="4">
                  <c:v>31</c:v>
                </c:pt>
                <c:pt idx="8">
                  <c:v>31</c:v>
                </c:pt>
                <c:pt idx="12">
                  <c:v>31</c:v>
                </c:pt>
                <c:pt idx="16">
                  <c:v>58</c:v>
                </c:pt>
                <c:pt idx="20">
                  <c:v>58</c:v>
                </c:pt>
              </c:numCache>
            </c:numRef>
          </c:val>
          <c:extLst>
            <c:ext xmlns:c16="http://schemas.microsoft.com/office/drawing/2014/chart" uri="{C3380CC4-5D6E-409C-BE32-E72D297353CC}">
              <c16:uniqueId val="{00000001-68DE-4F2C-AA44-02F54C7B548C}"/>
            </c:ext>
          </c:extLst>
        </c:ser>
        <c:ser>
          <c:idx val="3"/>
          <c:order val="2"/>
          <c:tx>
            <c:strRef>
              <c:f>'2019'!$D$113</c:f>
              <c:strCache>
                <c:ptCount val="1"/>
                <c:pt idx="0">
                  <c:v>Total Incidencia</c:v>
                </c:pt>
              </c:strCache>
            </c:strRef>
          </c:tx>
          <c:spPr>
            <a:solidFill>
              <a:srgbClr val="8064A2"/>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5A1C-46D7-8529-724807289CE8}"/>
                </c:ext>
              </c:extLst>
            </c:dLbl>
            <c:dLbl>
              <c:idx val="2"/>
              <c:delete val="1"/>
              <c:extLst>
                <c:ext xmlns:c15="http://schemas.microsoft.com/office/drawing/2012/chart" uri="{CE6537A1-D6FC-4f65-9D91-7224C49458BB}"/>
                <c:ext xmlns:c16="http://schemas.microsoft.com/office/drawing/2014/chart" uri="{C3380CC4-5D6E-409C-BE32-E72D297353CC}">
                  <c16:uniqueId val="{00000002-5A1C-46D7-8529-724807289CE8}"/>
                </c:ext>
              </c:extLst>
            </c:dLbl>
            <c:dLbl>
              <c:idx val="3"/>
              <c:delete val="1"/>
              <c:extLst>
                <c:ext xmlns:c15="http://schemas.microsoft.com/office/drawing/2012/chart" uri="{CE6537A1-D6FC-4f65-9D91-7224C49458BB}"/>
                <c:ext xmlns:c16="http://schemas.microsoft.com/office/drawing/2014/chart" uri="{C3380CC4-5D6E-409C-BE32-E72D297353CC}">
                  <c16:uniqueId val="{00000004-5A1C-46D7-8529-724807289CE8}"/>
                </c:ext>
              </c:extLst>
            </c:dLbl>
            <c:dLbl>
              <c:idx val="5"/>
              <c:delete val="1"/>
              <c:extLst>
                <c:ext xmlns:c15="http://schemas.microsoft.com/office/drawing/2012/chart" uri="{CE6537A1-D6FC-4f65-9D91-7224C49458BB}"/>
                <c:ext xmlns:c16="http://schemas.microsoft.com/office/drawing/2014/chart" uri="{C3380CC4-5D6E-409C-BE32-E72D297353CC}">
                  <c16:uniqueId val="{00000006-5A1C-46D7-8529-724807289CE8}"/>
                </c:ext>
              </c:extLst>
            </c:dLbl>
            <c:dLbl>
              <c:idx val="6"/>
              <c:delete val="1"/>
              <c:extLst>
                <c:ext xmlns:c15="http://schemas.microsoft.com/office/drawing/2012/chart" uri="{CE6537A1-D6FC-4f65-9D91-7224C49458BB}"/>
                <c:ext xmlns:c16="http://schemas.microsoft.com/office/drawing/2014/chart" uri="{C3380CC4-5D6E-409C-BE32-E72D297353CC}">
                  <c16:uniqueId val="{00000008-5A1C-46D7-8529-724807289CE8}"/>
                </c:ext>
              </c:extLst>
            </c:dLbl>
            <c:dLbl>
              <c:idx val="7"/>
              <c:delete val="1"/>
              <c:extLst>
                <c:ext xmlns:c15="http://schemas.microsoft.com/office/drawing/2012/chart" uri="{CE6537A1-D6FC-4f65-9D91-7224C49458BB}"/>
                <c:ext xmlns:c16="http://schemas.microsoft.com/office/drawing/2014/chart" uri="{C3380CC4-5D6E-409C-BE32-E72D297353CC}">
                  <c16:uniqueId val="{0000000A-5A1C-46D7-8529-724807289CE8}"/>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A1C-46D7-8529-724807289CE8}"/>
                </c:ext>
              </c:extLst>
            </c:dLbl>
            <c:dLbl>
              <c:idx val="9"/>
              <c:delete val="1"/>
              <c:extLst>
                <c:ext xmlns:c15="http://schemas.microsoft.com/office/drawing/2012/chart" uri="{CE6537A1-D6FC-4f65-9D91-7224C49458BB}"/>
                <c:ext xmlns:c16="http://schemas.microsoft.com/office/drawing/2014/chart" uri="{C3380CC4-5D6E-409C-BE32-E72D297353CC}">
                  <c16:uniqueId val="{0000000D-5A1C-46D7-8529-724807289CE8}"/>
                </c:ext>
              </c:extLst>
            </c:dLbl>
            <c:dLbl>
              <c:idx val="10"/>
              <c:delete val="1"/>
              <c:extLst>
                <c:ext xmlns:c15="http://schemas.microsoft.com/office/drawing/2012/chart" uri="{CE6537A1-D6FC-4f65-9D91-7224C49458BB}"/>
                <c:ext xmlns:c16="http://schemas.microsoft.com/office/drawing/2014/chart" uri="{C3380CC4-5D6E-409C-BE32-E72D297353CC}">
                  <c16:uniqueId val="{0000000F-5A1C-46D7-8529-724807289CE8}"/>
                </c:ext>
              </c:extLst>
            </c:dLbl>
            <c:dLbl>
              <c:idx val="11"/>
              <c:delete val="1"/>
              <c:extLst>
                <c:ext xmlns:c15="http://schemas.microsoft.com/office/drawing/2012/chart" uri="{CE6537A1-D6FC-4f65-9D91-7224C49458BB}"/>
                <c:ext xmlns:c16="http://schemas.microsoft.com/office/drawing/2014/chart" uri="{C3380CC4-5D6E-409C-BE32-E72D297353CC}">
                  <c16:uniqueId val="{00000011-5A1C-46D7-8529-724807289CE8}"/>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1C-46D7-8529-724807289CE8}"/>
                </c:ext>
              </c:extLst>
            </c:dLbl>
            <c:dLbl>
              <c:idx val="13"/>
              <c:delete val="1"/>
              <c:extLst>
                <c:ext xmlns:c15="http://schemas.microsoft.com/office/drawing/2012/chart" uri="{CE6537A1-D6FC-4f65-9D91-7224C49458BB}"/>
                <c:ext xmlns:c16="http://schemas.microsoft.com/office/drawing/2014/chart" uri="{C3380CC4-5D6E-409C-BE32-E72D297353CC}">
                  <c16:uniqueId val="{00000014-5A1C-46D7-8529-724807289CE8}"/>
                </c:ext>
              </c:extLst>
            </c:dLbl>
            <c:dLbl>
              <c:idx val="14"/>
              <c:delete val="1"/>
              <c:extLst>
                <c:ext xmlns:c15="http://schemas.microsoft.com/office/drawing/2012/chart" uri="{CE6537A1-D6FC-4f65-9D91-7224C49458BB}"/>
                <c:ext xmlns:c16="http://schemas.microsoft.com/office/drawing/2014/chart" uri="{C3380CC4-5D6E-409C-BE32-E72D297353CC}">
                  <c16:uniqueId val="{00000016-5A1C-46D7-8529-724807289CE8}"/>
                </c:ext>
              </c:extLst>
            </c:dLbl>
            <c:dLbl>
              <c:idx val="15"/>
              <c:delete val="1"/>
              <c:extLst>
                <c:ext xmlns:c15="http://schemas.microsoft.com/office/drawing/2012/chart" uri="{CE6537A1-D6FC-4f65-9D91-7224C49458BB}"/>
                <c:ext xmlns:c16="http://schemas.microsoft.com/office/drawing/2014/chart" uri="{C3380CC4-5D6E-409C-BE32-E72D297353CC}">
                  <c16:uniqueId val="{00000018-5A1C-46D7-8529-724807289CE8}"/>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A1C-46D7-8529-724807289CE8}"/>
                </c:ext>
              </c:extLst>
            </c:dLbl>
            <c:dLbl>
              <c:idx val="17"/>
              <c:delete val="1"/>
              <c:extLst>
                <c:ext xmlns:c15="http://schemas.microsoft.com/office/drawing/2012/chart" uri="{CE6537A1-D6FC-4f65-9D91-7224C49458BB}"/>
                <c:ext xmlns:c16="http://schemas.microsoft.com/office/drawing/2014/chart" uri="{C3380CC4-5D6E-409C-BE32-E72D297353CC}">
                  <c16:uniqueId val="{0000001B-5A1C-46D7-8529-724807289CE8}"/>
                </c:ext>
              </c:extLst>
            </c:dLbl>
            <c:dLbl>
              <c:idx val="18"/>
              <c:delete val="1"/>
              <c:extLst>
                <c:ext xmlns:c15="http://schemas.microsoft.com/office/drawing/2012/chart" uri="{CE6537A1-D6FC-4f65-9D91-7224C49458BB}"/>
                <c:ext xmlns:c16="http://schemas.microsoft.com/office/drawing/2014/chart" uri="{C3380CC4-5D6E-409C-BE32-E72D297353CC}">
                  <c16:uniqueId val="{0000001D-5A1C-46D7-8529-724807289CE8}"/>
                </c:ext>
              </c:extLst>
            </c:dLbl>
            <c:dLbl>
              <c:idx val="19"/>
              <c:delete val="1"/>
              <c:extLst>
                <c:ext xmlns:c15="http://schemas.microsoft.com/office/drawing/2012/chart" uri="{CE6537A1-D6FC-4f65-9D91-7224C49458BB}"/>
                <c:ext xmlns:c16="http://schemas.microsoft.com/office/drawing/2014/chart" uri="{C3380CC4-5D6E-409C-BE32-E72D297353CC}">
                  <c16:uniqueId val="{0000001F-5A1C-46D7-8529-724807289CE8}"/>
                </c:ext>
              </c:extLst>
            </c:dLbl>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A1C-46D7-8529-724807289CE8}"/>
                </c:ext>
              </c:extLst>
            </c:dLbl>
            <c:dLbl>
              <c:idx val="21"/>
              <c:delete val="1"/>
              <c:extLst>
                <c:ext xmlns:c15="http://schemas.microsoft.com/office/drawing/2012/chart" uri="{CE6537A1-D6FC-4f65-9D91-7224C49458BB}"/>
                <c:ext xmlns:c16="http://schemas.microsoft.com/office/drawing/2014/chart" uri="{C3380CC4-5D6E-409C-BE32-E72D297353CC}">
                  <c16:uniqueId val="{00000023-5A1C-46D7-8529-724807289CE8}"/>
                </c:ext>
              </c:extLst>
            </c:dLbl>
            <c:dLbl>
              <c:idx val="22"/>
              <c:delete val="1"/>
              <c:extLst>
                <c:ext xmlns:c15="http://schemas.microsoft.com/office/drawing/2012/chart" uri="{CE6537A1-D6FC-4f65-9D91-7224C49458BB}"/>
                <c:ext xmlns:c16="http://schemas.microsoft.com/office/drawing/2014/chart" uri="{C3380CC4-5D6E-409C-BE32-E72D297353CC}">
                  <c16:uniqueId val="{00000025-5A1C-46D7-8529-724807289CE8}"/>
                </c:ext>
              </c:extLst>
            </c:dLbl>
            <c:dLbl>
              <c:idx val="23"/>
              <c:delete val="1"/>
              <c:extLst>
                <c:ext xmlns:c15="http://schemas.microsoft.com/office/drawing/2012/chart" uri="{CE6537A1-D6FC-4f65-9D91-7224C49458BB}"/>
                <c:ext xmlns:c16="http://schemas.microsoft.com/office/drawing/2014/chart" uri="{C3380CC4-5D6E-409C-BE32-E72D297353CC}">
                  <c16:uniqueId val="{00000027-5A1C-46D7-8529-724807289CE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'2019'!$E$110:$AB$110</c:f>
              <c:numCache>
                <c:formatCode>#,##0</c:formatCode>
                <c:ptCount val="24"/>
                <c:pt idx="0">
                  <c:v>2014</c:v>
                </c:pt>
                <c:pt idx="4">
                  <c:v>2015</c:v>
                </c:pt>
                <c:pt idx="8">
                  <c:v>2016</c:v>
                </c:pt>
                <c:pt idx="12">
                  <c:v>2017</c:v>
                </c:pt>
                <c:pt idx="16">
                  <c:v>2018</c:v>
                </c:pt>
                <c:pt idx="20">
                  <c:v>2019</c:v>
                </c:pt>
              </c:numCache>
            </c:numRef>
          </c:cat>
          <c:val>
            <c:numRef>
              <c:f>'2019'!$E$113:$AB$113</c:f>
              <c:numCache>
                <c:formatCode>0</c:formatCode>
                <c:ptCount val="24"/>
                <c:pt idx="0">
                  <c:v>0</c:v>
                </c:pt>
                <c:pt idx="4">
                  <c:v>0</c:v>
                </c:pt>
                <c:pt idx="8">
                  <c:v>0</c:v>
                </c:pt>
                <c:pt idx="12">
                  <c:v>0</c:v>
                </c:pt>
                <c:pt idx="16">
                  <c:v>0</c:v>
                </c:pt>
                <c:pt idx="20">
                  <c:v>0</c:v>
                </c:pt>
              </c:numCache>
            </c:numRef>
          </c:val>
          <c:extLst>
            <c:ext xmlns:c16="http://schemas.microsoft.com/office/drawing/2014/chart" uri="{C3380CC4-5D6E-409C-BE32-E72D297353CC}">
              <c16:uniqueId val="{00000002-68DE-4F2C-AA44-02F54C7B548C}"/>
            </c:ext>
          </c:extLst>
        </c:ser>
        <c:dLbls>
          <c:showLegendKey val="0"/>
          <c:showVal val="0"/>
          <c:showCatName val="0"/>
          <c:showSerName val="0"/>
          <c:showPercent val="0"/>
          <c:showBubbleSize val="0"/>
        </c:dLbls>
        <c:gapWidth val="150"/>
        <c:axId val="229928104"/>
        <c:axId val="305357696"/>
      </c:barChart>
      <c:catAx>
        <c:axId val="2299281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CO"/>
          </a:p>
        </c:txPr>
        <c:crossAx val="305357696"/>
        <c:crosses val="autoZero"/>
        <c:auto val="1"/>
        <c:lblAlgn val="ctr"/>
        <c:lblOffset val="100"/>
        <c:noMultiLvlLbl val="0"/>
      </c:catAx>
      <c:valAx>
        <c:axId val="305357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s-CO"/>
          </a:p>
        </c:txPr>
        <c:crossAx val="229928104"/>
        <c:crosses val="autoZero"/>
        <c:crossBetween val="between"/>
      </c:valAx>
      <c:spPr>
        <a:noFill/>
        <a:ln w="25400">
          <a:noFill/>
        </a:ln>
      </c:spPr>
    </c:plotArea>
    <c:legend>
      <c:legendPos val="t"/>
      <c:overlay val="0"/>
      <c:spPr>
        <a:noFill/>
        <a:ln w="25400">
          <a:noFill/>
        </a:ln>
      </c:sp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PREVALENCIA DE ENFERMEDAD LABORAL</a:t>
            </a:r>
          </a:p>
        </c:rich>
      </c:tx>
      <c:overlay val="0"/>
      <c:spPr>
        <a:noFill/>
        <a:ln w="25400">
          <a:noFill/>
        </a:ln>
      </c:spPr>
    </c:title>
    <c:autoTitleDeleted val="0"/>
    <c:plotArea>
      <c:layout/>
      <c:barChart>
        <c:barDir val="col"/>
        <c:grouping val="clustered"/>
        <c:varyColors val="0"/>
        <c:ser>
          <c:idx val="3"/>
          <c:order val="0"/>
          <c:tx>
            <c:strRef>
              <c:f>'2019'!$D$123</c:f>
              <c:strCache>
                <c:ptCount val="1"/>
                <c:pt idx="0">
                  <c:v>N° de casos de EL nuevos en el periodo + N° de casos de EL antiguos del periodo</c:v>
                </c:pt>
              </c:strCache>
            </c:strRef>
          </c:tx>
          <c:spPr>
            <a:solidFill>
              <a:srgbClr val="8064A2"/>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'2019'!$E$122:$AB$122</c:f>
              <c:numCache>
                <c:formatCode>#,##0</c:formatCode>
                <c:ptCount val="24"/>
                <c:pt idx="0">
                  <c:v>2014</c:v>
                </c:pt>
                <c:pt idx="4">
                  <c:v>2015</c:v>
                </c:pt>
                <c:pt idx="8">
                  <c:v>2016</c:v>
                </c:pt>
                <c:pt idx="12">
                  <c:v>2017</c:v>
                </c:pt>
                <c:pt idx="16">
                  <c:v>2018</c:v>
                </c:pt>
                <c:pt idx="20">
                  <c:v>2019</c:v>
                </c:pt>
              </c:numCache>
            </c:numRef>
          </c:cat>
          <c:val>
            <c:numRef>
              <c:f>'2019'!$E$123:$AB$123</c:f>
              <c:numCache>
                <c:formatCode>0</c:formatCode>
                <c:ptCount val="24"/>
                <c:pt idx="0">
                  <c:v>0</c:v>
                </c:pt>
                <c:pt idx="4">
                  <c:v>0</c:v>
                </c:pt>
                <c:pt idx="8">
                  <c:v>0</c:v>
                </c:pt>
                <c:pt idx="12">
                  <c:v>0</c:v>
                </c:pt>
                <c:pt idx="16">
                  <c:v>0</c:v>
                </c:pt>
                <c:pt idx="20">
                  <c:v>0</c:v>
                </c:pt>
              </c:numCache>
            </c:numRef>
          </c:val>
          <c:extLst>
            <c:ext xmlns:c16="http://schemas.microsoft.com/office/drawing/2014/chart" uri="{C3380CC4-5D6E-409C-BE32-E72D297353CC}">
              <c16:uniqueId val="{00000000-B577-462A-8ACA-1C2AC32045D0}"/>
            </c:ext>
          </c:extLst>
        </c:ser>
        <c:ser>
          <c:idx val="0"/>
          <c:order val="1"/>
          <c:tx>
            <c:strRef>
              <c:f>'2019'!$D$124</c:f>
              <c:strCache>
                <c:ptCount val="1"/>
                <c:pt idx="0">
                  <c:v>N° de población expuesta</c:v>
                </c:pt>
              </c:strCache>
            </c:strRef>
          </c:tx>
          <c:spPr>
            <a:solidFill>
              <a:srgbClr val="4F81BD"/>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'2019'!$E$122:$AB$122</c:f>
              <c:numCache>
                <c:formatCode>#,##0</c:formatCode>
                <c:ptCount val="24"/>
                <c:pt idx="0">
                  <c:v>2014</c:v>
                </c:pt>
                <c:pt idx="4">
                  <c:v>2015</c:v>
                </c:pt>
                <c:pt idx="8">
                  <c:v>2016</c:v>
                </c:pt>
                <c:pt idx="12">
                  <c:v>2017</c:v>
                </c:pt>
                <c:pt idx="16">
                  <c:v>2018</c:v>
                </c:pt>
                <c:pt idx="20">
                  <c:v>2019</c:v>
                </c:pt>
              </c:numCache>
            </c:numRef>
          </c:cat>
          <c:val>
            <c:numRef>
              <c:f>'2019'!$E$124:$AB$124</c:f>
              <c:numCache>
                <c:formatCode>0</c:formatCode>
                <c:ptCount val="24"/>
                <c:pt idx="0">
                  <c:v>7</c:v>
                </c:pt>
                <c:pt idx="4">
                  <c:v>31</c:v>
                </c:pt>
                <c:pt idx="8">
                  <c:v>31</c:v>
                </c:pt>
                <c:pt idx="12">
                  <c:v>31</c:v>
                </c:pt>
                <c:pt idx="16">
                  <c:v>58</c:v>
                </c:pt>
                <c:pt idx="20">
                  <c:v>58</c:v>
                </c:pt>
              </c:numCache>
            </c:numRef>
          </c:val>
          <c:extLst>
            <c:ext xmlns:c16="http://schemas.microsoft.com/office/drawing/2014/chart" uri="{C3380CC4-5D6E-409C-BE32-E72D297353CC}">
              <c16:uniqueId val="{00000001-B577-462A-8ACA-1C2AC32045D0}"/>
            </c:ext>
          </c:extLst>
        </c:ser>
        <c:ser>
          <c:idx val="1"/>
          <c:order val="2"/>
          <c:tx>
            <c:strRef>
              <c:f>'2019'!$D$125</c:f>
              <c:strCache>
                <c:ptCount val="1"/>
                <c:pt idx="0">
                  <c:v>Total Prevalencia</c:v>
                </c:pt>
              </c:strCache>
            </c:strRef>
          </c:tx>
          <c:spPr>
            <a:solidFill>
              <a:srgbClr val="C0504D"/>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'2019'!$E$122:$AB$122</c:f>
              <c:numCache>
                <c:formatCode>#,##0</c:formatCode>
                <c:ptCount val="24"/>
                <c:pt idx="0">
                  <c:v>2014</c:v>
                </c:pt>
                <c:pt idx="4">
                  <c:v>2015</c:v>
                </c:pt>
                <c:pt idx="8">
                  <c:v>2016</c:v>
                </c:pt>
                <c:pt idx="12">
                  <c:v>2017</c:v>
                </c:pt>
                <c:pt idx="16">
                  <c:v>2018</c:v>
                </c:pt>
                <c:pt idx="20">
                  <c:v>2019</c:v>
                </c:pt>
              </c:numCache>
            </c:numRef>
          </c:cat>
          <c:val>
            <c:numRef>
              <c:f>'2019'!$E$125:$AB$125</c:f>
              <c:numCache>
                <c:formatCode>0</c:formatCode>
                <c:ptCount val="24"/>
                <c:pt idx="0">
                  <c:v>0</c:v>
                </c:pt>
                <c:pt idx="4">
                  <c:v>0</c:v>
                </c:pt>
                <c:pt idx="8">
                  <c:v>0</c:v>
                </c:pt>
                <c:pt idx="12">
                  <c:v>0</c:v>
                </c:pt>
                <c:pt idx="16">
                  <c:v>0</c:v>
                </c:pt>
                <c:pt idx="20">
                  <c:v>0</c:v>
                </c:pt>
              </c:numCache>
            </c:numRef>
          </c:val>
          <c:extLst>
            <c:ext xmlns:c16="http://schemas.microsoft.com/office/drawing/2014/chart" uri="{C3380CC4-5D6E-409C-BE32-E72D297353CC}">
              <c16:uniqueId val="{00000002-B577-462A-8ACA-1C2AC32045D0}"/>
            </c:ext>
          </c:extLst>
        </c:ser>
        <c:dLbls>
          <c:dLblPos val="outEnd"/>
          <c:showLegendKey val="0"/>
          <c:showVal val="1"/>
          <c:showCatName val="0"/>
          <c:showSerName val="0"/>
          <c:showPercent val="0"/>
          <c:showBubbleSize val="0"/>
        </c:dLbls>
        <c:gapWidth val="150"/>
        <c:overlap val="-1"/>
        <c:axId val="305358480"/>
        <c:axId val="305358872"/>
      </c:barChart>
      <c:catAx>
        <c:axId val="305358480"/>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a:pPr>
            <a:endParaRPr lang="es-CO"/>
          </a:p>
        </c:txPr>
        <c:crossAx val="305358872"/>
        <c:crosses val="autoZero"/>
        <c:auto val="1"/>
        <c:lblAlgn val="ctr"/>
        <c:lblOffset val="100"/>
        <c:noMultiLvlLbl val="0"/>
      </c:catAx>
      <c:valAx>
        <c:axId val="305358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ln w="9525">
            <a:noFill/>
          </a:ln>
        </c:spPr>
        <c:txPr>
          <a:bodyPr rot="0" vert="horz"/>
          <a:lstStyle/>
          <a:p>
            <a:pPr>
              <a:defRPr/>
            </a:pPr>
            <a:endParaRPr lang="es-CO"/>
          </a:p>
        </c:txPr>
        <c:crossAx val="305358480"/>
        <c:crosses val="autoZero"/>
        <c:crossBetween val="between"/>
      </c:valAx>
      <c:spPr>
        <a:noFill/>
        <a:ln w="25400">
          <a:noFill/>
        </a:ln>
      </c:spPr>
    </c:plotArea>
    <c:legend>
      <c:legendPos val="t"/>
      <c:overlay val="0"/>
      <c:spPr>
        <a:noFill/>
        <a:ln w="25400">
          <a:noFill/>
        </a:ln>
      </c:spPr>
      <c:txPr>
        <a:bodyPr/>
        <a:lstStyle/>
        <a:p>
          <a:pPr>
            <a:defRPr sz="1200"/>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1121833</xdr:colOff>
      <xdr:row>22</xdr:row>
      <xdr:rowOff>286809</xdr:rowOff>
    </xdr:from>
    <xdr:to>
      <xdr:col>27</xdr:col>
      <xdr:colOff>228877</xdr:colOff>
      <xdr:row>22</xdr:row>
      <xdr:rowOff>4712186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8075" t="23771" r="30168" b="11211"/>
        <a:stretch/>
      </xdr:blipFill>
      <xdr:spPr>
        <a:xfrm>
          <a:off x="1121833" y="16140642"/>
          <a:ext cx="6864627" cy="442537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219075</xdr:colOff>
      <xdr:row>0</xdr:row>
      <xdr:rowOff>47625</xdr:rowOff>
    </xdr:from>
    <xdr:to>
      <xdr:col>0</xdr:col>
      <xdr:colOff>1447800</xdr:colOff>
      <xdr:row>2</xdr:row>
      <xdr:rowOff>275810</xdr:rowOff>
    </xdr:to>
    <xdr:pic>
      <xdr:nvPicPr>
        <xdr:cNvPr id="5" name="Imagen 4" descr=" Piedecuestana de Servicios Público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47625"/>
          <a:ext cx="1228725" cy="856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263525</xdr:colOff>
      <xdr:row>74</xdr:row>
      <xdr:rowOff>95250</xdr:rowOff>
    </xdr:from>
    <xdr:to>
      <xdr:col>2</xdr:col>
      <xdr:colOff>5445125</xdr:colOff>
      <xdr:row>82</xdr:row>
      <xdr:rowOff>381000</xdr:rowOff>
    </xdr:to>
    <xdr:graphicFrame macro="">
      <xdr:nvGraphicFramePr>
        <xdr:cNvPr id="10391" name="6 Gráfico">
          <a:extLst>
            <a:ext uri="{FF2B5EF4-FFF2-40B4-BE49-F238E27FC236}">
              <a16:creationId xmlns:a16="http://schemas.microsoft.com/office/drawing/2014/main" id="{00000000-0008-0000-0100-000097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184149</xdr:colOff>
      <xdr:row>86</xdr:row>
      <xdr:rowOff>127000</xdr:rowOff>
    </xdr:from>
    <xdr:to>
      <xdr:col>2</xdr:col>
      <xdr:colOff>5413374</xdr:colOff>
      <xdr:row>94</xdr:row>
      <xdr:rowOff>396875</xdr:rowOff>
    </xdr:to>
    <xdr:graphicFrame macro="">
      <xdr:nvGraphicFramePr>
        <xdr:cNvPr id="10392" name="7 Gráfico">
          <a:extLst>
            <a:ext uri="{FF2B5EF4-FFF2-40B4-BE49-F238E27FC236}">
              <a16:creationId xmlns:a16="http://schemas.microsoft.com/office/drawing/2014/main" id="{00000000-0008-0000-0100-000098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98</xdr:row>
      <xdr:rowOff>104774</xdr:rowOff>
    </xdr:from>
    <xdr:to>
      <xdr:col>2</xdr:col>
      <xdr:colOff>5476876</xdr:colOff>
      <xdr:row>106</xdr:row>
      <xdr:rowOff>381000</xdr:rowOff>
    </xdr:to>
    <xdr:graphicFrame macro="">
      <xdr:nvGraphicFramePr>
        <xdr:cNvPr id="10393" name="8 Gráfico">
          <a:extLst>
            <a:ext uri="{FF2B5EF4-FFF2-40B4-BE49-F238E27FC236}">
              <a16:creationId xmlns:a16="http://schemas.microsoft.com/office/drawing/2014/main" id="{00000000-0008-0000-0100-000099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58</xdr:row>
      <xdr:rowOff>95250</xdr:rowOff>
    </xdr:from>
    <xdr:to>
      <xdr:col>4</xdr:col>
      <xdr:colOff>190500</xdr:colOff>
      <xdr:row>70</xdr:row>
      <xdr:rowOff>200025</xdr:rowOff>
    </xdr:to>
    <xdr:graphicFrame macro="">
      <xdr:nvGraphicFramePr>
        <xdr:cNvPr id="10394" name="3 Gráfico">
          <a:extLst>
            <a:ext uri="{FF2B5EF4-FFF2-40B4-BE49-F238E27FC236}">
              <a16:creationId xmlns:a16="http://schemas.microsoft.com/office/drawing/2014/main" id="{00000000-0008-0000-0100-00009A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209549</xdr:colOff>
      <xdr:row>110</xdr:row>
      <xdr:rowOff>298449</xdr:rowOff>
    </xdr:from>
    <xdr:to>
      <xdr:col>2</xdr:col>
      <xdr:colOff>5286374</xdr:colOff>
      <xdr:row>118</xdr:row>
      <xdr:rowOff>254000</xdr:rowOff>
    </xdr:to>
    <xdr:graphicFrame macro="">
      <xdr:nvGraphicFramePr>
        <xdr:cNvPr id="10395" name="Gráfico 4">
          <a:extLst>
            <a:ext uri="{FF2B5EF4-FFF2-40B4-BE49-F238E27FC236}">
              <a16:creationId xmlns:a16="http://schemas.microsoft.com/office/drawing/2014/main" id="{00000000-0008-0000-0100-00009B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174625</xdr:colOff>
      <xdr:row>122</xdr:row>
      <xdr:rowOff>171450</xdr:rowOff>
    </xdr:from>
    <xdr:to>
      <xdr:col>2</xdr:col>
      <xdr:colOff>5476875</xdr:colOff>
      <xdr:row>129</xdr:row>
      <xdr:rowOff>492125</xdr:rowOff>
    </xdr:to>
    <xdr:graphicFrame macro="">
      <xdr:nvGraphicFramePr>
        <xdr:cNvPr id="10396" name="Gráfico 10">
          <a:extLst>
            <a:ext uri="{FF2B5EF4-FFF2-40B4-BE49-F238E27FC236}">
              <a16:creationId xmlns:a16="http://schemas.microsoft.com/office/drawing/2014/main" id="{00000000-0008-0000-0100-00009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14</xdr:col>
      <xdr:colOff>209548</xdr:colOff>
      <xdr:row>10</xdr:row>
      <xdr:rowOff>47626</xdr:rowOff>
    </xdr:from>
    <xdr:ext cx="3790951" cy="857249"/>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2242798" y="3111501"/>
              <a:ext cx="3790951" cy="857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f>
                    <m:fPr>
                      <m:ctrlPr>
                        <a:rPr lang="es-CO" sz="2000" i="1">
                          <a:latin typeface="Cambria Math" panose="02040503050406030204" pitchFamily="18" charset="0"/>
                        </a:rPr>
                      </m:ctrlPr>
                    </m:fPr>
                    <m:num>
                      <m:r>
                        <a:rPr lang="es-CO" sz="2000" i="1">
                          <a:latin typeface="Cambria Math" panose="02040503050406030204" pitchFamily="18" charset="0"/>
                        </a:rPr>
                        <m:t># </m:t>
                      </m:r>
                      <m:r>
                        <a:rPr lang="es-CO" sz="2000" i="1">
                          <a:latin typeface="Cambria Math" panose="02040503050406030204" pitchFamily="18" charset="0"/>
                        </a:rPr>
                        <m:t>𝑡𝑟𝑎𝑏𝑎𝑗𝑎𝑑𝑜𝑟𝑒𝑠</m:t>
                      </m:r>
                      <m:r>
                        <a:rPr lang="es-CO" sz="2000" i="1">
                          <a:latin typeface="Cambria Math" panose="02040503050406030204" pitchFamily="18" charset="0"/>
                        </a:rPr>
                        <m:t> </m:t>
                      </m:r>
                      <m:r>
                        <a:rPr lang="es-CO" sz="2000" i="1">
                          <a:latin typeface="Cambria Math" panose="02040503050406030204" pitchFamily="18" charset="0"/>
                        </a:rPr>
                        <m:t>𝑐𝑢𝑏𝑖𝑒𝑟𝑡𝑜𝑠</m:t>
                      </m:r>
                      <m:r>
                        <a:rPr lang="es-CO" sz="2000" i="1">
                          <a:latin typeface="Cambria Math" panose="02040503050406030204" pitchFamily="18" charset="0"/>
                        </a:rPr>
                        <m:t> </m:t>
                      </m:r>
                    </m:num>
                    <m:den>
                      <m:r>
                        <a:rPr lang="es-CO" sz="2000" i="1">
                          <a:latin typeface="Cambria Math" panose="02040503050406030204" pitchFamily="18" charset="0"/>
                        </a:rPr>
                        <m:t>  # </m:t>
                      </m:r>
                      <m:r>
                        <a:rPr lang="es-CO" sz="2000" i="1">
                          <a:latin typeface="Cambria Math" panose="02040503050406030204" pitchFamily="18" charset="0"/>
                        </a:rPr>
                        <m:t>𝑡𝑟𝑎𝑏𝑎𝑗𝑎𝑑𝑜𝑟𝑒𝑠</m:t>
                      </m:r>
                      <m:r>
                        <a:rPr lang="es-CO" sz="2000" i="1">
                          <a:latin typeface="Cambria Math" panose="02040503050406030204" pitchFamily="18" charset="0"/>
                        </a:rPr>
                        <m:t> </m:t>
                      </m:r>
                      <m:r>
                        <a:rPr lang="es-CO" sz="2000" i="1">
                          <a:latin typeface="Cambria Math" panose="02040503050406030204" pitchFamily="18" charset="0"/>
                        </a:rPr>
                        <m:t>𝑒𝑥𝑝𝑢𝑒𝑠𝑡𝑜𝑠</m:t>
                      </m:r>
                    </m:den>
                  </m:f>
                </m:oMath>
              </a14:m>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2" name="CuadroTexto 1">
              <a:extLst>
                <a:ext uri="{FF2B5EF4-FFF2-40B4-BE49-F238E27FC236}">
                  <a16:creationId xmlns:a16="http://schemas.microsoft.com/office/drawing/2014/main" id="{D0A73ABC-CC72-434E-8924-DA23D066389C}"/>
                </a:ext>
              </a:extLst>
            </xdr:cNvPr>
            <xdr:cNvSpPr txBox="1"/>
          </xdr:nvSpPr>
          <xdr:spPr>
            <a:xfrm>
              <a:off x="12242798" y="3111501"/>
              <a:ext cx="3790951" cy="857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s-CO" sz="2000" i="0">
                  <a:latin typeface="Cambria Math" panose="02040503050406030204" pitchFamily="18" charset="0"/>
                </a:rPr>
                <a:t>(# 𝑡𝑟𝑎𝑏𝑎𝑗𝑎𝑑𝑜𝑟𝑒𝑠 𝑐𝑢𝑏𝑖𝑒𝑟𝑡𝑜𝑠 )/(  # 𝑡𝑟𝑎𝑏𝑎𝑗𝑎𝑑𝑜𝑟𝑒𝑠 𝑒𝑥𝑝𝑢𝑒𝑠𝑡𝑜𝑠)</a:t>
              </a:r>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oneCellAnchor>
    <xdr:from>
      <xdr:col>14</xdr:col>
      <xdr:colOff>269875</xdr:colOff>
      <xdr:row>11</xdr:row>
      <xdr:rowOff>63500</xdr:rowOff>
    </xdr:from>
    <xdr:ext cx="4048125" cy="857249"/>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2430125" y="3794125"/>
              <a:ext cx="4048125" cy="857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f>
                    <m:fPr>
                      <m:ctrlPr>
                        <a:rPr lang="es-CO" sz="2000" i="1">
                          <a:latin typeface="Cambria Math" panose="02040503050406030204" pitchFamily="18" charset="0"/>
                        </a:rPr>
                      </m:ctrlPr>
                    </m:fPr>
                    <m:num>
                      <m:r>
                        <a:rPr lang="es-CO" sz="2000" i="1">
                          <a:latin typeface="Cambria Math" panose="02040503050406030204" pitchFamily="18" charset="0"/>
                        </a:rPr>
                        <m:t># </m:t>
                      </m:r>
                      <m:r>
                        <a:rPr lang="es-CO" sz="2000" i="1">
                          <a:latin typeface="Cambria Math" panose="02040503050406030204" pitchFamily="18" charset="0"/>
                        </a:rPr>
                        <m:t>𝐴𝑐𝑡𝑖𝑣𝑖𝑑𝑎𝑑𝑒𝑠</m:t>
                      </m:r>
                      <m:r>
                        <a:rPr lang="es-CO" sz="2000" i="1">
                          <a:latin typeface="Cambria Math" panose="02040503050406030204" pitchFamily="18" charset="0"/>
                        </a:rPr>
                        <m:t> </m:t>
                      </m:r>
                      <m:r>
                        <a:rPr lang="es-CO" sz="2000" i="1">
                          <a:latin typeface="Cambria Math" panose="02040503050406030204" pitchFamily="18" charset="0"/>
                        </a:rPr>
                        <m:t>𝑐𝑢𝑚𝑝𝑙𝑖𝑑𝑎𝑠</m:t>
                      </m:r>
                      <m:r>
                        <a:rPr lang="es-CO" sz="2000" i="1">
                          <a:latin typeface="Cambria Math" panose="02040503050406030204" pitchFamily="18" charset="0"/>
                        </a:rPr>
                        <m:t> </m:t>
                      </m:r>
                      <m:r>
                        <a:rPr lang="es-CO" sz="2000" i="1">
                          <a:latin typeface="Cambria Math" panose="02040503050406030204" pitchFamily="18" charset="0"/>
                        </a:rPr>
                        <m:t>𝑒𝑛</m:t>
                      </m:r>
                      <m:r>
                        <a:rPr lang="es-CO" sz="2000" i="1">
                          <a:latin typeface="Cambria Math" panose="02040503050406030204" pitchFamily="18" charset="0"/>
                        </a:rPr>
                        <m:t> </m:t>
                      </m:r>
                      <m:r>
                        <a:rPr lang="es-CO" sz="2000" i="1">
                          <a:latin typeface="Cambria Math" panose="02040503050406030204" pitchFamily="18" charset="0"/>
                        </a:rPr>
                        <m:t>𝑒𝑙</m:t>
                      </m:r>
                      <m:r>
                        <a:rPr lang="es-CO" sz="2000" i="1">
                          <a:latin typeface="Cambria Math" panose="02040503050406030204" pitchFamily="18" charset="0"/>
                        </a:rPr>
                        <m:t> </m:t>
                      </m:r>
                      <m:r>
                        <a:rPr lang="es-CO" sz="2000" i="1">
                          <a:latin typeface="Cambria Math" panose="02040503050406030204" pitchFamily="18" charset="0"/>
                        </a:rPr>
                        <m:t>𝑚𝑒𝑠</m:t>
                      </m:r>
                    </m:num>
                    <m:den>
                      <m:r>
                        <a:rPr lang="es-CO" sz="2000" i="1">
                          <a:latin typeface="Cambria Math" panose="02040503050406030204" pitchFamily="18" charset="0"/>
                        </a:rPr>
                        <m:t>  # </m:t>
                      </m:r>
                      <m:r>
                        <a:rPr lang="es-CO" sz="2000" i="1">
                          <a:latin typeface="Cambria Math" panose="02040503050406030204" pitchFamily="18" charset="0"/>
                        </a:rPr>
                        <m:t>𝐴𝑐𝑡𝑖𝑣𝑖𝑑𝑎𝑑𝑒𝑠</m:t>
                      </m:r>
                      <m:r>
                        <a:rPr lang="es-CO" sz="2000" i="1">
                          <a:latin typeface="Cambria Math" panose="02040503050406030204" pitchFamily="18" charset="0"/>
                        </a:rPr>
                        <m:t> </m:t>
                      </m:r>
                      <m:r>
                        <a:rPr lang="es-CO" sz="2000" i="1">
                          <a:latin typeface="Cambria Math" panose="02040503050406030204" pitchFamily="18" charset="0"/>
                        </a:rPr>
                        <m:t>𝑝𝑙𝑎𝑛𝑡𝑒𝑎𝑑𝑎𝑠</m:t>
                      </m:r>
                      <m:r>
                        <a:rPr lang="es-CO" sz="2000" i="1">
                          <a:latin typeface="Cambria Math" panose="02040503050406030204" pitchFamily="18" charset="0"/>
                        </a:rPr>
                        <m:t> </m:t>
                      </m:r>
                      <m:r>
                        <a:rPr lang="es-CO" sz="2000" i="1">
                          <a:latin typeface="Cambria Math" panose="02040503050406030204" pitchFamily="18" charset="0"/>
                        </a:rPr>
                        <m:t>𝑒𝑛</m:t>
                      </m:r>
                      <m:r>
                        <a:rPr lang="es-CO" sz="2000" i="1">
                          <a:latin typeface="Cambria Math" panose="02040503050406030204" pitchFamily="18" charset="0"/>
                        </a:rPr>
                        <m:t> </m:t>
                      </m:r>
                      <m:r>
                        <a:rPr lang="es-CO" sz="2000" i="1">
                          <a:latin typeface="Cambria Math" panose="02040503050406030204" pitchFamily="18" charset="0"/>
                        </a:rPr>
                        <m:t>𝑒𝑙</m:t>
                      </m:r>
                      <m:r>
                        <a:rPr lang="es-CO" sz="2000" i="1">
                          <a:latin typeface="Cambria Math" panose="02040503050406030204" pitchFamily="18" charset="0"/>
                        </a:rPr>
                        <m:t> </m:t>
                      </m:r>
                      <m:r>
                        <a:rPr lang="es-CO" sz="2000" i="1">
                          <a:latin typeface="Cambria Math" panose="02040503050406030204" pitchFamily="18" charset="0"/>
                        </a:rPr>
                        <m:t>𝑚𝑒𝑠</m:t>
                      </m:r>
                    </m:den>
                  </m:f>
                </m:oMath>
              </a14:m>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0" name="CuadroTexto 9">
              <a:extLst>
                <a:ext uri="{FF2B5EF4-FFF2-40B4-BE49-F238E27FC236}">
                  <a16:creationId xmlns:a16="http://schemas.microsoft.com/office/drawing/2014/main" id="{82AC0BD6-31DD-4CC7-A1A4-F6E5B2FA6EFB}"/>
                </a:ext>
              </a:extLst>
            </xdr:cNvPr>
            <xdr:cNvSpPr txBox="1"/>
          </xdr:nvSpPr>
          <xdr:spPr>
            <a:xfrm>
              <a:off x="12430125" y="3794125"/>
              <a:ext cx="4048125" cy="857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s-CO" sz="2000" i="0">
                  <a:latin typeface="Cambria Math" panose="02040503050406030204" pitchFamily="18" charset="0"/>
                </a:rPr>
                <a:t>(# 𝐴𝑐𝑡𝑖𝑣𝑖𝑑𝑎𝑑𝑒𝑠 𝑐𝑢𝑚𝑝𝑙𝑖𝑑𝑎𝑠 𝑒𝑛 𝑒𝑙 𝑚𝑒𝑠)/(  # 𝐴𝑐𝑡𝑖𝑣𝑖𝑑𝑎𝑑𝑒𝑠 𝑝𝑙𝑎𝑛𝑡𝑒𝑎𝑑𝑎𝑠 𝑒𝑛 𝑒𝑙 𝑚𝑒𝑠)</a:t>
              </a:r>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oneCellAnchor>
    <xdr:from>
      <xdr:col>14</xdr:col>
      <xdr:colOff>254000</xdr:colOff>
      <xdr:row>12</xdr:row>
      <xdr:rowOff>31750</xdr:rowOff>
    </xdr:from>
    <xdr:ext cx="4048125" cy="1143000"/>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12414250" y="4873625"/>
              <a:ext cx="4048125"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f>
                    <m:fPr>
                      <m:ctrlPr>
                        <a:rPr lang="es-CO" sz="2000" i="1">
                          <a:latin typeface="Cambria Math" panose="02040503050406030204" pitchFamily="18" charset="0"/>
                        </a:rPr>
                      </m:ctrlPr>
                    </m:fPr>
                    <m:num>
                      <m:r>
                        <a:rPr lang="es-CO" sz="2000" i="1">
                          <a:latin typeface="Cambria Math" panose="02040503050406030204" pitchFamily="18" charset="0"/>
                        </a:rPr>
                        <m:t>#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i="1">
                          <a:latin typeface="Cambria Math" panose="02040503050406030204" pitchFamily="18" charset="0"/>
                        </a:rPr>
                        <m:t>𝐶𝑎𝑠𝑜𝑠</m:t>
                      </m:r>
                      <m:r>
                        <a:rPr lang="es-CO" sz="2000" i="1">
                          <a:latin typeface="Cambria Math" panose="02040503050406030204" pitchFamily="18" charset="0"/>
                        </a:rPr>
                        <m:t> </m:t>
                      </m:r>
                      <m:r>
                        <a:rPr lang="es-CO" sz="2000" i="1">
                          <a:latin typeface="Cambria Math" panose="02040503050406030204" pitchFamily="18" charset="0"/>
                        </a:rPr>
                        <m:t>𝑁𝑢𝑒𝑣𝑜𝑠</m:t>
                      </m:r>
                      <m:r>
                        <a:rPr lang="es-CO" sz="2000" i="1">
                          <a:latin typeface="Cambria Math" panose="02040503050406030204" pitchFamily="18" charset="0"/>
                        </a:rPr>
                        <m:t> </m:t>
                      </m:r>
                      <m:r>
                        <a:rPr lang="es-CO" sz="2000" i="1">
                          <a:latin typeface="Cambria Math" panose="02040503050406030204" pitchFamily="18" charset="0"/>
                        </a:rPr>
                        <m:t>𝑑𝑒</m:t>
                      </m:r>
                      <m:r>
                        <a:rPr lang="es-CO" sz="2000" i="1">
                          <a:latin typeface="Cambria Math" panose="02040503050406030204" pitchFamily="18" charset="0"/>
                        </a:rPr>
                        <m:t> </m:t>
                      </m:r>
                      <m:r>
                        <a:rPr lang="es-CO" sz="2000" i="1">
                          <a:latin typeface="Cambria Math" panose="02040503050406030204" pitchFamily="18" charset="0"/>
                        </a:rPr>
                        <m:t>𝐸𝐿</m:t>
                      </m:r>
                      <m:r>
                        <a:rPr lang="es-CO" sz="2000" i="1">
                          <a:latin typeface="Cambria Math" panose="02040503050406030204" pitchFamily="18" charset="0"/>
                        </a:rPr>
                        <m:t> </m:t>
                      </m:r>
                      <m:r>
                        <a:rPr lang="es-CO" sz="2000" i="1">
                          <a:latin typeface="Cambria Math" panose="02040503050406030204" pitchFamily="18" charset="0"/>
                        </a:rPr>
                        <m:t>𝑒𝑛</m:t>
                      </m:r>
                      <m:r>
                        <a:rPr lang="es-CO" sz="2000" i="1">
                          <a:latin typeface="Cambria Math" panose="02040503050406030204" pitchFamily="18" charset="0"/>
                        </a:rPr>
                        <m:t> </m:t>
                      </m:r>
                      <m:r>
                        <a:rPr lang="es-CO" sz="2000" i="1">
                          <a:latin typeface="Cambria Math" panose="02040503050406030204" pitchFamily="18" charset="0"/>
                        </a:rPr>
                        <m:t>𝑒𝑙</m:t>
                      </m:r>
                      <m:r>
                        <a:rPr lang="es-CO" sz="2000" i="1">
                          <a:latin typeface="Cambria Math" panose="02040503050406030204" pitchFamily="18" charset="0"/>
                        </a:rPr>
                        <m:t> </m:t>
                      </m:r>
                      <m:r>
                        <a:rPr lang="es-CO" sz="2000" i="1">
                          <a:latin typeface="Cambria Math" panose="02040503050406030204" pitchFamily="18" charset="0"/>
                        </a:rPr>
                        <m:t>𝑝𝑒𝑟𝑖𝑜𝑑𝑜</m:t>
                      </m:r>
                    </m:num>
                    <m:den>
                      <m:r>
                        <a:rPr lang="es-CO" sz="2000" i="1">
                          <a:latin typeface="Cambria Math" panose="02040503050406030204" pitchFamily="18" charset="0"/>
                        </a:rPr>
                        <m:t>  #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i="1">
                          <a:latin typeface="Cambria Math" panose="02040503050406030204" pitchFamily="18" charset="0"/>
                        </a:rPr>
                        <m:t>𝑝𝑜𝑏𝑙𝑎𝑐𝑖</m:t>
                      </m:r>
                      <m:r>
                        <a:rPr lang="es-CO" sz="2000" i="1">
                          <a:latin typeface="Cambria Math" panose="02040503050406030204" pitchFamily="18" charset="0"/>
                        </a:rPr>
                        <m:t>ó</m:t>
                      </m:r>
                      <m:r>
                        <a:rPr lang="es-CO" sz="2000" i="1">
                          <a:latin typeface="Cambria Math" panose="02040503050406030204" pitchFamily="18" charset="0"/>
                        </a:rPr>
                        <m:t>𝑛</m:t>
                      </m:r>
                      <m:r>
                        <a:rPr lang="es-CO" sz="2000" i="1">
                          <a:latin typeface="Cambria Math" panose="02040503050406030204" pitchFamily="18" charset="0"/>
                        </a:rPr>
                        <m:t> </m:t>
                      </m:r>
                      <m:r>
                        <a:rPr lang="es-CO" sz="2000" i="1">
                          <a:latin typeface="Cambria Math" panose="02040503050406030204" pitchFamily="18" charset="0"/>
                        </a:rPr>
                        <m:t>𝑒𝑥𝑝𝑢𝑒𝑠𝑡𝑎</m:t>
                      </m:r>
                    </m:den>
                  </m:f>
                </m:oMath>
              </a14:m>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1" name="CuadroTexto 10">
              <a:extLst>
                <a:ext uri="{FF2B5EF4-FFF2-40B4-BE49-F238E27FC236}">
                  <a16:creationId xmlns:a16="http://schemas.microsoft.com/office/drawing/2014/main" id="{9376DB44-E835-4157-AED4-7DE11F8047B8}"/>
                </a:ext>
              </a:extLst>
            </xdr:cNvPr>
            <xdr:cNvSpPr txBox="1"/>
          </xdr:nvSpPr>
          <xdr:spPr>
            <a:xfrm>
              <a:off x="12414250" y="4873625"/>
              <a:ext cx="4048125"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s-CO" sz="2000" i="0">
                  <a:latin typeface="Cambria Math" panose="02040503050406030204" pitchFamily="18" charset="0"/>
                </a:rPr>
                <a:t>(# </a:t>
              </a:r>
              <a:r>
                <a:rPr lang="es-CO" sz="2000" b="0" i="0">
                  <a:latin typeface="Cambria Math" panose="02040503050406030204" pitchFamily="18" charset="0"/>
                </a:rPr>
                <a:t>𝑑𝑒 </a:t>
              </a:r>
              <a:r>
                <a:rPr lang="es-CO" sz="2000" i="0">
                  <a:latin typeface="Cambria Math" panose="02040503050406030204" pitchFamily="18" charset="0"/>
                </a:rPr>
                <a:t>𝐶𝑎𝑠𝑜𝑠 𝑁𝑢𝑒𝑣𝑜𝑠 𝑑𝑒 𝐸𝐿 𝑒𝑛 𝑒𝑙 𝑝𝑒𝑟𝑖𝑜𝑑𝑜)/(  #  </a:t>
              </a:r>
              <a:r>
                <a:rPr lang="es-CO" sz="2000" b="0" i="0">
                  <a:latin typeface="Cambria Math" panose="02040503050406030204" pitchFamily="18" charset="0"/>
                </a:rPr>
                <a:t>𝑑𝑒 </a:t>
              </a:r>
              <a:r>
                <a:rPr lang="es-CO" sz="2000" i="0">
                  <a:latin typeface="Cambria Math" panose="02040503050406030204" pitchFamily="18" charset="0"/>
                </a:rPr>
                <a:t>𝑝𝑜𝑏𝑙𝑎𝑐𝑖ó𝑛 𝑒𝑥𝑝𝑢𝑒𝑠𝑡𝑎)</a:t>
              </a:r>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oneCellAnchor>
    <xdr:from>
      <xdr:col>8</xdr:col>
      <xdr:colOff>396875</xdr:colOff>
      <xdr:row>13</xdr:row>
      <xdr:rowOff>0</xdr:rowOff>
    </xdr:from>
    <xdr:ext cx="8159750" cy="114300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10795000" y="5794375"/>
              <a:ext cx="8159750"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f>
                    <m:fPr>
                      <m:ctrlPr>
                        <a:rPr lang="es-CO" sz="2000" i="1">
                          <a:latin typeface="Cambria Math" panose="02040503050406030204" pitchFamily="18" charset="0"/>
                        </a:rPr>
                      </m:ctrlPr>
                    </m:fPr>
                    <m:num>
                      <m:d>
                        <m:dPr>
                          <m:ctrlPr>
                            <a:rPr lang="es-CO" sz="2000" b="0" i="1">
                              <a:latin typeface="Cambria Math" panose="02040503050406030204" pitchFamily="18" charset="0"/>
                            </a:rPr>
                          </m:ctrlPr>
                        </m:dPr>
                        <m:e>
                          <m:r>
                            <a:rPr lang="es-CO" sz="2000" i="1">
                              <a:latin typeface="Cambria Math" panose="02040503050406030204" pitchFamily="18" charset="0"/>
                            </a:rPr>
                            <m:t>#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i="1">
                              <a:latin typeface="Cambria Math" panose="02040503050406030204" pitchFamily="18" charset="0"/>
                            </a:rPr>
                            <m:t>𝐶𝑎𝑠𝑜𝑠</m:t>
                          </m:r>
                          <m:r>
                            <a:rPr lang="es-CO" sz="2000" i="1">
                              <a:latin typeface="Cambria Math" panose="02040503050406030204" pitchFamily="18" charset="0"/>
                            </a:rPr>
                            <m:t> </m:t>
                          </m:r>
                          <m:r>
                            <a:rPr lang="es-CO" sz="2000" i="1">
                              <a:latin typeface="Cambria Math" panose="02040503050406030204" pitchFamily="18" charset="0"/>
                            </a:rPr>
                            <m:t>𝑁𝑢𝑒𝑣𝑜𝑠</m:t>
                          </m:r>
                          <m:r>
                            <a:rPr lang="es-CO" sz="2000" i="1">
                              <a:latin typeface="Cambria Math" panose="02040503050406030204" pitchFamily="18" charset="0"/>
                            </a:rPr>
                            <m:t> </m:t>
                          </m:r>
                          <m:r>
                            <a:rPr lang="es-CO" sz="2000" i="1">
                              <a:latin typeface="Cambria Math" panose="02040503050406030204" pitchFamily="18" charset="0"/>
                            </a:rPr>
                            <m:t>𝑑𝑒</m:t>
                          </m:r>
                          <m:r>
                            <a:rPr lang="es-CO" sz="2000" i="1">
                              <a:latin typeface="Cambria Math" panose="02040503050406030204" pitchFamily="18" charset="0"/>
                            </a:rPr>
                            <m:t> </m:t>
                          </m:r>
                          <m:r>
                            <a:rPr lang="es-CO" sz="2000" i="1">
                              <a:latin typeface="Cambria Math" panose="02040503050406030204" pitchFamily="18" charset="0"/>
                            </a:rPr>
                            <m:t>𝐸𝐿</m:t>
                          </m:r>
                          <m:r>
                            <a:rPr lang="es-CO" sz="2000" i="1">
                              <a:latin typeface="Cambria Math" panose="02040503050406030204" pitchFamily="18" charset="0"/>
                            </a:rPr>
                            <m:t> </m:t>
                          </m:r>
                          <m:r>
                            <a:rPr lang="es-CO" sz="2000" i="1">
                              <a:latin typeface="Cambria Math" panose="02040503050406030204" pitchFamily="18" charset="0"/>
                            </a:rPr>
                            <m:t>𝑒𝑛</m:t>
                          </m:r>
                          <m:r>
                            <a:rPr lang="es-CO" sz="2000" i="1">
                              <a:latin typeface="Cambria Math" panose="02040503050406030204" pitchFamily="18" charset="0"/>
                            </a:rPr>
                            <m:t> </m:t>
                          </m:r>
                          <m:r>
                            <a:rPr lang="es-CO" sz="2000" i="1">
                              <a:latin typeface="Cambria Math" panose="02040503050406030204" pitchFamily="18" charset="0"/>
                            </a:rPr>
                            <m:t>𝑒𝑙</m:t>
                          </m:r>
                          <m:r>
                            <a:rPr lang="es-CO" sz="2000" i="1">
                              <a:latin typeface="Cambria Math" panose="02040503050406030204" pitchFamily="18" charset="0"/>
                            </a:rPr>
                            <m:t> </m:t>
                          </m:r>
                          <m:r>
                            <a:rPr lang="es-CO" sz="2000" i="1">
                              <a:latin typeface="Cambria Math" panose="02040503050406030204" pitchFamily="18" charset="0"/>
                            </a:rPr>
                            <m:t>𝑝𝑒𝑟𝑖𝑜𝑑𝑜</m:t>
                          </m:r>
                        </m:e>
                      </m:d>
                      <m:r>
                        <a:rPr lang="es-CO" sz="2000" b="0" i="1">
                          <a:latin typeface="Cambria Math" panose="02040503050406030204" pitchFamily="18" charset="0"/>
                        </a:rPr>
                        <m:t>+ (#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b="0" i="1">
                          <a:latin typeface="Cambria Math" panose="02040503050406030204" pitchFamily="18" charset="0"/>
                        </a:rPr>
                        <m:t>𝐶𝑎𝑠𝑜𝑠</m:t>
                      </m:r>
                      <m:r>
                        <a:rPr lang="es-CO" sz="2000" b="0" i="1">
                          <a:latin typeface="Cambria Math" panose="02040503050406030204" pitchFamily="18" charset="0"/>
                        </a:rPr>
                        <m:t> </m:t>
                      </m:r>
                      <m:r>
                        <a:rPr lang="es-CO" sz="2000" b="0" i="1">
                          <a:latin typeface="Cambria Math" panose="02040503050406030204" pitchFamily="18" charset="0"/>
                        </a:rPr>
                        <m:t>𝐴𝑛𝑡𝑖𝑔𝑢𝑜𝑠</m:t>
                      </m:r>
                      <m:r>
                        <a:rPr lang="es-CO" sz="2000" b="0" i="1">
                          <a:latin typeface="Cambria Math" panose="02040503050406030204" pitchFamily="18" charset="0"/>
                        </a:rPr>
                        <m:t>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b="0" i="1">
                          <a:latin typeface="Cambria Math" panose="02040503050406030204" pitchFamily="18" charset="0"/>
                        </a:rPr>
                        <m:t>𝐸𝐿</m:t>
                      </m:r>
                      <m:r>
                        <a:rPr lang="es-CO" sz="2000" b="0" i="1">
                          <a:latin typeface="Cambria Math" panose="02040503050406030204" pitchFamily="18" charset="0"/>
                        </a:rPr>
                        <m:t> </m:t>
                      </m:r>
                      <m:r>
                        <a:rPr lang="es-CO" sz="2000" b="0" i="1">
                          <a:latin typeface="Cambria Math" panose="02040503050406030204" pitchFamily="18" charset="0"/>
                        </a:rPr>
                        <m:t>𝑒𝑛</m:t>
                      </m:r>
                      <m:r>
                        <a:rPr lang="es-CO" sz="2000" b="0" i="1">
                          <a:latin typeface="Cambria Math" panose="02040503050406030204" pitchFamily="18" charset="0"/>
                        </a:rPr>
                        <m:t> </m:t>
                      </m:r>
                      <m:r>
                        <a:rPr lang="es-CO" sz="2000" b="0" i="1">
                          <a:latin typeface="Cambria Math" panose="02040503050406030204" pitchFamily="18" charset="0"/>
                        </a:rPr>
                        <m:t>𝑒𝑙</m:t>
                      </m:r>
                      <m:r>
                        <a:rPr lang="es-CO" sz="2000" b="0" i="1">
                          <a:latin typeface="Cambria Math" panose="02040503050406030204" pitchFamily="18" charset="0"/>
                        </a:rPr>
                        <m:t> </m:t>
                      </m:r>
                      <m:r>
                        <a:rPr lang="es-CO" sz="2000" b="0" i="1">
                          <a:latin typeface="Cambria Math" panose="02040503050406030204" pitchFamily="18" charset="0"/>
                        </a:rPr>
                        <m:t>𝑝𝑒𝑟𝑖𝑜𝑑𝑜</m:t>
                      </m:r>
                      <m:r>
                        <a:rPr lang="es-CO" sz="2000" b="0" i="1">
                          <a:latin typeface="Cambria Math" panose="02040503050406030204" pitchFamily="18" charset="0"/>
                        </a:rPr>
                        <m:t>)</m:t>
                      </m:r>
                    </m:num>
                    <m:den>
                      <m:r>
                        <a:rPr lang="es-CO" sz="2000" i="1">
                          <a:latin typeface="Cambria Math" panose="02040503050406030204" pitchFamily="18" charset="0"/>
                        </a:rPr>
                        <m:t>  #  </m:t>
                      </m:r>
                      <m:r>
                        <a:rPr lang="es-CO" sz="2000" b="0" i="1">
                          <a:latin typeface="Cambria Math" panose="02040503050406030204" pitchFamily="18" charset="0"/>
                        </a:rPr>
                        <m:t>𝑑𝑒</m:t>
                      </m:r>
                      <m:r>
                        <a:rPr lang="es-CO" sz="2000" b="0" i="1">
                          <a:latin typeface="Cambria Math" panose="02040503050406030204" pitchFamily="18" charset="0"/>
                        </a:rPr>
                        <m:t> </m:t>
                      </m:r>
                      <m:r>
                        <a:rPr lang="es-CO" sz="2000" i="1">
                          <a:latin typeface="Cambria Math" panose="02040503050406030204" pitchFamily="18" charset="0"/>
                        </a:rPr>
                        <m:t>𝑝𝑜𝑏𝑙𝑎𝑐𝑖</m:t>
                      </m:r>
                      <m:r>
                        <a:rPr lang="es-CO" sz="2000" i="1">
                          <a:latin typeface="Cambria Math" panose="02040503050406030204" pitchFamily="18" charset="0"/>
                        </a:rPr>
                        <m:t>ó</m:t>
                      </m:r>
                      <m:r>
                        <a:rPr lang="es-CO" sz="2000" i="1">
                          <a:latin typeface="Cambria Math" panose="02040503050406030204" pitchFamily="18" charset="0"/>
                        </a:rPr>
                        <m:t>𝑛</m:t>
                      </m:r>
                      <m:r>
                        <a:rPr lang="es-CO" sz="2000" i="1">
                          <a:latin typeface="Cambria Math" panose="02040503050406030204" pitchFamily="18" charset="0"/>
                        </a:rPr>
                        <m:t> </m:t>
                      </m:r>
                      <m:r>
                        <a:rPr lang="es-CO" sz="2000" i="1">
                          <a:latin typeface="Cambria Math" panose="02040503050406030204" pitchFamily="18" charset="0"/>
                        </a:rPr>
                        <m:t>𝑒𝑥𝑝𝑢𝑒𝑠𝑡𝑎</m:t>
                      </m:r>
                    </m:den>
                  </m:f>
                </m:oMath>
              </a14:m>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Choice>
      <mc:Fallback xmlns="">
        <xdr:sp macro="" textlink="">
          <xdr:nvSpPr>
            <xdr:cNvPr id="12" name="CuadroTexto 11">
              <a:extLst>
                <a:ext uri="{FF2B5EF4-FFF2-40B4-BE49-F238E27FC236}">
                  <a16:creationId xmlns:a16="http://schemas.microsoft.com/office/drawing/2014/main" id="{E345567F-87BF-410F-ACB2-7B381A890D2B}"/>
                </a:ext>
              </a:extLst>
            </xdr:cNvPr>
            <xdr:cNvSpPr txBox="1"/>
          </xdr:nvSpPr>
          <xdr:spPr>
            <a:xfrm>
              <a:off x="10795000" y="5794375"/>
              <a:ext cx="8159750"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s-CO" sz="2000" i="0">
                  <a:latin typeface="Cambria Math" panose="02040503050406030204" pitchFamily="18" charset="0"/>
                </a:rPr>
                <a:t>(</a:t>
              </a:r>
              <a:r>
                <a:rPr lang="es-CO" sz="2000" b="0" i="0">
                  <a:latin typeface="Cambria Math" panose="02040503050406030204" pitchFamily="18" charset="0"/>
                </a:rPr>
                <a:t>(</a:t>
              </a:r>
              <a:r>
                <a:rPr lang="es-CO" sz="2000" i="0">
                  <a:latin typeface="Cambria Math" panose="02040503050406030204" pitchFamily="18" charset="0"/>
                </a:rPr>
                <a:t># </a:t>
              </a:r>
              <a:r>
                <a:rPr lang="es-CO" sz="2000" b="0" i="0">
                  <a:latin typeface="Cambria Math" panose="02040503050406030204" pitchFamily="18" charset="0"/>
                </a:rPr>
                <a:t>𝑑𝑒 </a:t>
              </a:r>
              <a:r>
                <a:rPr lang="es-CO" sz="2000" i="0">
                  <a:latin typeface="Cambria Math" panose="02040503050406030204" pitchFamily="18" charset="0"/>
                </a:rPr>
                <a:t>𝐶𝑎𝑠𝑜𝑠 𝑁𝑢𝑒𝑣𝑜𝑠 𝑑𝑒 𝐸𝐿 𝑒𝑛 𝑒𝑙 𝑝𝑒𝑟𝑖𝑜𝑑𝑜</a:t>
              </a:r>
              <a:r>
                <a:rPr lang="es-CO" sz="2000" b="0" i="0">
                  <a:latin typeface="Cambria Math" panose="02040503050406030204" pitchFamily="18" charset="0"/>
                </a:rPr>
                <a:t>)+ (# 𝑑𝑒 𝐶𝑎𝑠𝑜𝑠 𝐴𝑛𝑡𝑖𝑔𝑢𝑜𝑠 𝑑𝑒 𝐸𝐿 𝑒𝑛 𝑒𝑙 𝑝𝑒𝑟𝑖𝑜𝑑𝑜))/(</a:t>
              </a:r>
              <a:r>
                <a:rPr lang="es-CO" sz="2000" i="0">
                  <a:latin typeface="Cambria Math" panose="02040503050406030204" pitchFamily="18" charset="0"/>
                </a:rPr>
                <a:t>  #  </a:t>
              </a:r>
              <a:r>
                <a:rPr lang="es-CO" sz="2000" b="0" i="0">
                  <a:latin typeface="Cambria Math" panose="02040503050406030204" pitchFamily="18" charset="0"/>
                </a:rPr>
                <a:t>𝑑𝑒 </a:t>
              </a:r>
              <a:r>
                <a:rPr lang="es-CO" sz="2000" i="0">
                  <a:latin typeface="Cambria Math" panose="02040503050406030204" pitchFamily="18" charset="0"/>
                </a:rPr>
                <a:t>𝑝𝑜𝑏𝑙𝑎𝑐𝑖ó𝑛 𝑒𝑥𝑝𝑢𝑒𝑠𝑡𝑎)</a:t>
              </a:r>
              <a:r>
                <a:rPr lang="es-CO" sz="1400">
                  <a:latin typeface="Tahoma" panose="020B0604030504040204" pitchFamily="34" charset="0"/>
                  <a:ea typeface="Tahoma" panose="020B0604030504040204" pitchFamily="34" charset="0"/>
                  <a:cs typeface="Tahoma" panose="020B0604030504040204" pitchFamily="34" charset="0"/>
                </a:rPr>
                <a:t> X 100</a:t>
              </a:r>
              <a:endParaRPr lang="es-CO" sz="1100">
                <a:latin typeface="Tahoma" panose="020B0604030504040204" pitchFamily="34" charset="0"/>
                <a:ea typeface="Tahoma" panose="020B0604030504040204" pitchFamily="34" charset="0"/>
                <a:cs typeface="Tahoma" panose="020B0604030504040204" pitchFamily="34" charset="0"/>
              </a:endParaRPr>
            </a:p>
          </xdr:txBody>
        </xdr:sp>
      </mc:Fallback>
    </mc:AlternateContent>
    <xdr:clientData/>
  </xdr:oneCellAnchor>
  <xdr:twoCellAnchor>
    <xdr:from>
      <xdr:col>0</xdr:col>
      <xdr:colOff>1428750</xdr:colOff>
      <xdr:row>0</xdr:row>
      <xdr:rowOff>15875</xdr:rowOff>
    </xdr:from>
    <xdr:to>
      <xdr:col>0</xdr:col>
      <xdr:colOff>2657475</xdr:colOff>
      <xdr:row>2</xdr:row>
      <xdr:rowOff>237710</xdr:rowOff>
    </xdr:to>
    <xdr:pic>
      <xdr:nvPicPr>
        <xdr:cNvPr id="13" name="Imagen 12" descr=" Piedecuestana de Servicios Públicos">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28750" y="15875"/>
          <a:ext cx="1228725" cy="856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1"/>
  <sheetViews>
    <sheetView showGridLines="0" topLeftCell="K1" zoomScaleNormal="100" zoomScaleSheetLayoutView="100" zoomScalePageLayoutView="110" workbookViewId="0">
      <selection activeCell="AA1" sqref="AA1:AG1"/>
    </sheetView>
  </sheetViews>
  <sheetFormatPr baseColWidth="10" defaultColWidth="10.85546875" defaultRowHeight="12.75" zeroHeight="1" x14ac:dyDescent="0.2"/>
  <cols>
    <col min="1" max="1" width="27.42578125" style="1" customWidth="1"/>
    <col min="2" max="25" width="3.28515625" style="2" customWidth="1"/>
    <col min="26" max="27" width="4.42578125" style="2" customWidth="1"/>
    <col min="28" max="32" width="3.7109375" style="2" customWidth="1"/>
    <col min="33" max="33" width="14" style="2" customWidth="1"/>
    <col min="34" max="34" width="10.85546875" style="1" customWidth="1"/>
    <col min="35" max="16384" width="10.85546875" style="1"/>
  </cols>
  <sheetData>
    <row r="1" spans="1:33" s="7" customFormat="1" ht="24.95" customHeight="1" thickBot="1" x14ac:dyDescent="0.25">
      <c r="A1" s="109"/>
      <c r="B1" s="97" t="s">
        <v>60</v>
      </c>
      <c r="C1" s="98"/>
      <c r="D1" s="98"/>
      <c r="E1" s="98"/>
      <c r="F1" s="98"/>
      <c r="G1" s="98"/>
      <c r="H1" s="98"/>
      <c r="I1" s="98"/>
      <c r="J1" s="98"/>
      <c r="K1" s="98"/>
      <c r="L1" s="98"/>
      <c r="M1" s="98"/>
      <c r="N1" s="98"/>
      <c r="O1" s="98"/>
      <c r="P1" s="98"/>
      <c r="Q1" s="98"/>
      <c r="R1" s="98"/>
      <c r="S1" s="98"/>
      <c r="T1" s="98"/>
      <c r="U1" s="98"/>
      <c r="V1" s="98"/>
      <c r="W1" s="98"/>
      <c r="X1" s="98"/>
      <c r="Y1" s="98"/>
      <c r="Z1" s="99"/>
      <c r="AA1" s="119" t="s">
        <v>181</v>
      </c>
      <c r="AB1" s="120"/>
      <c r="AC1" s="120"/>
      <c r="AD1" s="120"/>
      <c r="AE1" s="120"/>
      <c r="AF1" s="120"/>
      <c r="AG1" s="121"/>
    </row>
    <row r="2" spans="1:33" s="7" customFormat="1" ht="24.95" customHeight="1" thickBot="1" x14ac:dyDescent="0.25">
      <c r="A2" s="109"/>
      <c r="B2" s="100"/>
      <c r="C2" s="101"/>
      <c r="D2" s="101"/>
      <c r="E2" s="101"/>
      <c r="F2" s="101"/>
      <c r="G2" s="101"/>
      <c r="H2" s="101"/>
      <c r="I2" s="101"/>
      <c r="J2" s="101"/>
      <c r="K2" s="101"/>
      <c r="L2" s="101"/>
      <c r="M2" s="101"/>
      <c r="N2" s="101"/>
      <c r="O2" s="101"/>
      <c r="P2" s="101"/>
      <c r="Q2" s="101"/>
      <c r="R2" s="101"/>
      <c r="S2" s="101"/>
      <c r="T2" s="101"/>
      <c r="U2" s="101"/>
      <c r="V2" s="101"/>
      <c r="W2" s="101"/>
      <c r="X2" s="101"/>
      <c r="Y2" s="101"/>
      <c r="Z2" s="102"/>
      <c r="AA2" s="119" t="s">
        <v>180</v>
      </c>
      <c r="AB2" s="120"/>
      <c r="AC2" s="120"/>
      <c r="AD2" s="120"/>
      <c r="AE2" s="120"/>
      <c r="AF2" s="120"/>
      <c r="AG2" s="121"/>
    </row>
    <row r="3" spans="1:33" s="6" customFormat="1" ht="24.95" customHeight="1" thickBot="1" x14ac:dyDescent="0.25">
      <c r="A3" s="109"/>
      <c r="B3" s="103"/>
      <c r="C3" s="104"/>
      <c r="D3" s="104"/>
      <c r="E3" s="104"/>
      <c r="F3" s="104"/>
      <c r="G3" s="104"/>
      <c r="H3" s="104"/>
      <c r="I3" s="104"/>
      <c r="J3" s="104"/>
      <c r="K3" s="104"/>
      <c r="L3" s="104"/>
      <c r="M3" s="104"/>
      <c r="N3" s="104"/>
      <c r="O3" s="104"/>
      <c r="P3" s="104"/>
      <c r="Q3" s="104"/>
      <c r="R3" s="104"/>
      <c r="S3" s="104"/>
      <c r="T3" s="104"/>
      <c r="U3" s="104"/>
      <c r="V3" s="104"/>
      <c r="W3" s="104"/>
      <c r="X3" s="104"/>
      <c r="Y3" s="104"/>
      <c r="Z3" s="105"/>
      <c r="AA3" s="119" t="s">
        <v>71</v>
      </c>
      <c r="AB3" s="120"/>
      <c r="AC3" s="120"/>
      <c r="AD3" s="120"/>
      <c r="AE3" s="120"/>
      <c r="AF3" s="120"/>
      <c r="AG3" s="121"/>
    </row>
    <row r="4" spans="1:33" ht="7.5" customHeight="1" thickBot="1" x14ac:dyDescent="0.2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2"/>
    </row>
    <row r="5" spans="1:33" ht="24.95" customHeight="1" thickBot="1" x14ac:dyDescent="0.25">
      <c r="A5" s="94" t="s">
        <v>66</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6"/>
    </row>
    <row r="6" spans="1:33" ht="64.5" customHeight="1" thickBot="1" x14ac:dyDescent="0.25">
      <c r="A6" s="113" t="s">
        <v>72</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5"/>
    </row>
    <row r="7" spans="1:33" ht="7.5" customHeight="1" thickBot="1" x14ac:dyDescent="0.25">
      <c r="A7" s="116"/>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8"/>
    </row>
    <row r="8" spans="1:33" ht="24.95" customHeight="1" thickBot="1" x14ac:dyDescent="0.25">
      <c r="A8" s="94" t="s">
        <v>56</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6"/>
    </row>
    <row r="9" spans="1:33" ht="39.75" customHeight="1" thickBot="1" x14ac:dyDescent="0.25">
      <c r="A9" s="106" t="s">
        <v>73</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8"/>
    </row>
    <row r="10" spans="1:33" ht="7.5" customHeight="1" thickBot="1" x14ac:dyDescent="0.25">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4"/>
    </row>
    <row r="11" spans="1:33" ht="24.95" customHeight="1" thickBot="1" x14ac:dyDescent="0.25">
      <c r="A11" s="94" t="s">
        <v>55</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6"/>
    </row>
    <row r="12" spans="1:33" ht="207.75" customHeight="1" thickBot="1" x14ac:dyDescent="0.25">
      <c r="A12" s="113" t="s">
        <v>74</v>
      </c>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5"/>
    </row>
    <row r="13" spans="1:33" ht="7.5" customHeight="1" thickBot="1" x14ac:dyDescent="0.25">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4"/>
    </row>
    <row r="14" spans="1:33" ht="24.95" customHeight="1" thickBot="1" x14ac:dyDescent="0.25">
      <c r="A14" s="94" t="s">
        <v>57</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6"/>
    </row>
    <row r="15" spans="1:33" ht="93" customHeight="1" x14ac:dyDescent="0.2">
      <c r="A15" s="125" t="s">
        <v>76</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7"/>
    </row>
    <row r="16" spans="1:33" ht="158.25" customHeight="1" x14ac:dyDescent="0.2">
      <c r="A16" s="128" t="s">
        <v>75</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30"/>
    </row>
    <row r="17" spans="1:34" ht="114" customHeight="1" x14ac:dyDescent="0.2">
      <c r="A17" s="128" t="s">
        <v>77</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30"/>
    </row>
    <row r="18" spans="1:34" ht="122.25" customHeight="1" x14ac:dyDescent="0.2">
      <c r="A18" s="128" t="s">
        <v>82</v>
      </c>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30"/>
      <c r="AH18" s="6"/>
    </row>
    <row r="19" spans="1:34" s="4" customFormat="1" ht="141" customHeight="1" thickBot="1" x14ac:dyDescent="0.2">
      <c r="A19" s="131" t="s">
        <v>83</v>
      </c>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3"/>
      <c r="AH19" s="5"/>
    </row>
    <row r="20" spans="1:34" ht="7.5" customHeight="1" thickBot="1" x14ac:dyDescent="0.25">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4"/>
    </row>
    <row r="21" spans="1:34" ht="24.95" customHeight="1" thickBot="1" x14ac:dyDescent="0.25">
      <c r="A21" s="94" t="s">
        <v>58</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6"/>
    </row>
    <row r="22" spans="1:34" ht="159" customHeight="1" thickBot="1" x14ac:dyDescent="0.25">
      <c r="A22" s="106" t="s">
        <v>79</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8"/>
    </row>
    <row r="23" spans="1:34" ht="390.75" customHeight="1" thickBot="1" x14ac:dyDescent="0.25">
      <c r="A23" s="145" t="s">
        <v>78</v>
      </c>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7"/>
    </row>
    <row r="24" spans="1:34" ht="15" thickBot="1" x14ac:dyDescent="0.25">
      <c r="A24" s="94" t="s">
        <v>59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6"/>
    </row>
    <row r="25" spans="1:34" ht="86.25" customHeight="1" x14ac:dyDescent="0.2">
      <c r="A25" s="139" t="s">
        <v>80</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1"/>
    </row>
    <row r="26" spans="1:34" ht="99.95" customHeight="1" thickBot="1" x14ac:dyDescent="0.25">
      <c r="A26" s="131" t="s">
        <v>81</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3"/>
    </row>
    <row r="27" spans="1:34" ht="7.5" customHeight="1" thickBot="1" x14ac:dyDescent="0.25">
      <c r="A27" s="142"/>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4"/>
    </row>
    <row r="28" spans="1:34" s="3" customFormat="1" ht="24.95" customHeight="1" thickBot="1" x14ac:dyDescent="0.25">
      <c r="A28" s="94" t="s">
        <v>63</v>
      </c>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6"/>
    </row>
    <row r="29" spans="1:34" s="3" customFormat="1" ht="24.95" customHeight="1" thickBot="1" x14ac:dyDescent="0.25">
      <c r="A29" s="136" t="s">
        <v>62</v>
      </c>
      <c r="B29" s="137"/>
      <c r="C29" s="137"/>
      <c r="D29" s="137"/>
      <c r="E29" s="137"/>
      <c r="F29" s="137"/>
      <c r="G29" s="137"/>
      <c r="H29" s="137"/>
      <c r="I29" s="137"/>
      <c r="J29" s="137"/>
      <c r="K29" s="137"/>
      <c r="L29" s="137"/>
      <c r="M29" s="137"/>
      <c r="N29" s="137"/>
      <c r="O29" s="137"/>
      <c r="P29" s="138"/>
      <c r="Q29" s="136" t="s">
        <v>61</v>
      </c>
      <c r="R29" s="137"/>
      <c r="S29" s="137"/>
      <c r="T29" s="137"/>
      <c r="U29" s="137"/>
      <c r="V29" s="137"/>
      <c r="W29" s="137"/>
      <c r="X29" s="137"/>
      <c r="Y29" s="137"/>
      <c r="Z29" s="137"/>
      <c r="AA29" s="137"/>
      <c r="AB29" s="137"/>
      <c r="AC29" s="137"/>
      <c r="AD29" s="137"/>
      <c r="AE29" s="137"/>
      <c r="AF29" s="137"/>
      <c r="AG29" s="138"/>
    </row>
    <row r="30" spans="1:34" ht="35.1" customHeight="1" thickBot="1" x14ac:dyDescent="0.25">
      <c r="A30" s="134" t="s">
        <v>172</v>
      </c>
      <c r="B30" s="134"/>
      <c r="C30" s="134"/>
      <c r="D30" s="134"/>
      <c r="E30" s="134"/>
      <c r="F30" s="134"/>
      <c r="G30" s="134"/>
      <c r="H30" s="134"/>
      <c r="I30" s="134"/>
      <c r="J30" s="134"/>
      <c r="K30" s="134"/>
      <c r="L30" s="134"/>
      <c r="M30" s="134"/>
      <c r="N30" s="134"/>
      <c r="O30" s="134"/>
      <c r="P30" s="134"/>
      <c r="Q30" s="135" t="s">
        <v>173</v>
      </c>
      <c r="R30" s="135"/>
      <c r="S30" s="135"/>
      <c r="T30" s="135"/>
      <c r="U30" s="135"/>
      <c r="V30" s="135"/>
      <c r="W30" s="135"/>
      <c r="X30" s="135"/>
      <c r="Y30" s="135"/>
      <c r="Z30" s="135"/>
      <c r="AA30" s="135"/>
      <c r="AB30" s="135"/>
      <c r="AC30" s="135"/>
      <c r="AD30" s="135"/>
      <c r="AE30" s="135"/>
      <c r="AF30" s="135"/>
      <c r="AG30" s="135"/>
    </row>
    <row r="31" spans="1:34" ht="12" customHeight="1" x14ac:dyDescent="0.2"/>
    <row r="32" spans="1:34"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sheetData>
  <mergeCells count="34">
    <mergeCell ref="A30:P30"/>
    <mergeCell ref="Q30:AG30"/>
    <mergeCell ref="A21:AG21"/>
    <mergeCell ref="A29:P29"/>
    <mergeCell ref="Q29:AG29"/>
    <mergeCell ref="A28:AG28"/>
    <mergeCell ref="A22:AG22"/>
    <mergeCell ref="A24:AG24"/>
    <mergeCell ref="A26:AG26"/>
    <mergeCell ref="A25:AG25"/>
    <mergeCell ref="A27:AG27"/>
    <mergeCell ref="A23:AG23"/>
    <mergeCell ref="A10:AG10"/>
    <mergeCell ref="A13:AG13"/>
    <mergeCell ref="A20:AG20"/>
    <mergeCell ref="A15:AG15"/>
    <mergeCell ref="A16:AG16"/>
    <mergeCell ref="A17:AG17"/>
    <mergeCell ref="A19:AG19"/>
    <mergeCell ref="A14:AG14"/>
    <mergeCell ref="A18:AG18"/>
    <mergeCell ref="A11:AG11"/>
    <mergeCell ref="A12:AG12"/>
    <mergeCell ref="A8:AG8"/>
    <mergeCell ref="B1:Z3"/>
    <mergeCell ref="A9:AG9"/>
    <mergeCell ref="A1:A3"/>
    <mergeCell ref="A5:AG5"/>
    <mergeCell ref="A4:AG4"/>
    <mergeCell ref="A6:AG6"/>
    <mergeCell ref="A7:AG7"/>
    <mergeCell ref="AA1:AG1"/>
    <mergeCell ref="AA2:AG2"/>
    <mergeCell ref="AA3:AG3"/>
  </mergeCells>
  <pageMargins left="0.39370078740157483" right="0.39370078740157483" top="0.74803149606299213" bottom="0.74803149606299213" header="0.31496062992125984" footer="0.31496062992125984"/>
  <pageSetup paperSize="119" scale="64" orientation="portrait" r:id="rId1"/>
  <headerFooter alignWithMargins="0"/>
  <rowBreaks count="2" manualBreakCount="2">
    <brk id="13" max="112" man="1"/>
    <brk id="20" max="1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sheetPr>
  <dimension ref="A1:BC132"/>
  <sheetViews>
    <sheetView tabSelected="1" topLeftCell="AA1" zoomScale="60" zoomScaleNormal="60" zoomScaleSheetLayoutView="80" workbookViewId="0">
      <selection activeCell="BC7" sqref="BC7"/>
    </sheetView>
  </sheetViews>
  <sheetFormatPr baseColWidth="10" defaultRowHeight="18" x14ac:dyDescent="0.25"/>
  <cols>
    <col min="1" max="1" width="60.7109375" style="11" customWidth="1"/>
    <col min="2" max="2" width="8.7109375" style="11" customWidth="1"/>
    <col min="3" max="3" width="85.7109375" style="11" customWidth="1"/>
    <col min="4" max="4" width="45.7109375" style="41" customWidth="1"/>
    <col min="5" max="51" width="5.7109375" style="11" customWidth="1"/>
    <col min="52" max="52" width="7.5703125" style="11" customWidth="1"/>
    <col min="53" max="53" width="11.42578125" style="11"/>
    <col min="54" max="54" width="0" style="11" hidden="1" customWidth="1"/>
    <col min="55" max="16384" width="11.42578125" style="11"/>
  </cols>
  <sheetData>
    <row r="1" spans="1:54" s="8" customFormat="1" ht="24.95" customHeight="1" thickBot="1" x14ac:dyDescent="0.25">
      <c r="A1" s="188"/>
      <c r="B1" s="189"/>
      <c r="C1" s="333" t="s">
        <v>60</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5"/>
      <c r="AP1" s="330" t="s">
        <v>181</v>
      </c>
      <c r="AQ1" s="331"/>
      <c r="AR1" s="331"/>
      <c r="AS1" s="331"/>
      <c r="AT1" s="331"/>
      <c r="AU1" s="331"/>
      <c r="AV1" s="331"/>
      <c r="AW1" s="331"/>
      <c r="AX1" s="331"/>
      <c r="AY1" s="331"/>
      <c r="AZ1" s="332"/>
    </row>
    <row r="2" spans="1:54" s="8" customFormat="1" ht="24.95" customHeight="1" thickBot="1" x14ac:dyDescent="0.25">
      <c r="A2" s="190"/>
      <c r="B2" s="191"/>
      <c r="C2" s="336"/>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8"/>
      <c r="AP2" s="330" t="s">
        <v>180</v>
      </c>
      <c r="AQ2" s="331"/>
      <c r="AR2" s="331"/>
      <c r="AS2" s="331"/>
      <c r="AT2" s="331"/>
      <c r="AU2" s="331"/>
      <c r="AV2" s="331"/>
      <c r="AW2" s="331"/>
      <c r="AX2" s="331"/>
      <c r="AY2" s="331"/>
      <c r="AZ2" s="332"/>
    </row>
    <row r="3" spans="1:54" s="8" customFormat="1" ht="24.95" customHeight="1" thickBot="1" x14ac:dyDescent="0.25">
      <c r="A3" s="192"/>
      <c r="B3" s="193"/>
      <c r="C3" s="339"/>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1"/>
      <c r="AP3" s="330" t="s">
        <v>71</v>
      </c>
      <c r="AQ3" s="331"/>
      <c r="AR3" s="331"/>
      <c r="AS3" s="331"/>
      <c r="AT3" s="331"/>
      <c r="AU3" s="331"/>
      <c r="AV3" s="331"/>
      <c r="AW3" s="331"/>
      <c r="AX3" s="331"/>
      <c r="AY3" s="331"/>
      <c r="AZ3" s="332"/>
    </row>
    <row r="4" spans="1:54" s="53" customFormat="1" ht="20.100000000000001" customHeight="1" thickBot="1" x14ac:dyDescent="0.25">
      <c r="A4" s="18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7"/>
      <c r="BB4" s="52"/>
    </row>
    <row r="5" spans="1:54" ht="30" customHeight="1" thickBot="1" x14ac:dyDescent="0.3">
      <c r="A5" s="203" t="s">
        <v>54</v>
      </c>
      <c r="B5" s="203"/>
      <c r="C5" s="203" t="s">
        <v>53</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t="s">
        <v>52</v>
      </c>
      <c r="AK5" s="203"/>
      <c r="AL5" s="203"/>
      <c r="AM5" s="203"/>
      <c r="AN5" s="203"/>
      <c r="AO5" s="203"/>
      <c r="AP5" s="203"/>
      <c r="AQ5" s="203"/>
      <c r="AR5" s="203"/>
      <c r="AS5" s="203"/>
      <c r="AT5" s="203"/>
      <c r="AU5" s="203"/>
      <c r="AV5" s="203"/>
      <c r="AW5" s="203"/>
      <c r="AX5" s="203"/>
      <c r="AY5" s="203"/>
      <c r="AZ5" s="203"/>
    </row>
    <row r="6" spans="1:54" s="13" customFormat="1" ht="28.5" customHeight="1" x14ac:dyDescent="0.2">
      <c r="A6" s="12" t="s">
        <v>95</v>
      </c>
      <c r="B6" s="48"/>
      <c r="C6" s="204" t="s">
        <v>87</v>
      </c>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6"/>
      <c r="AJ6" s="200" t="s">
        <v>88</v>
      </c>
      <c r="AK6" s="200"/>
      <c r="AL6" s="200"/>
      <c r="AM6" s="200"/>
      <c r="AN6" s="200"/>
      <c r="AO6" s="200"/>
      <c r="AP6" s="200"/>
      <c r="AQ6" s="200"/>
      <c r="AR6" s="200"/>
      <c r="AS6" s="200"/>
      <c r="AT6" s="200"/>
      <c r="AU6" s="200"/>
      <c r="AV6" s="200"/>
      <c r="AW6" s="200"/>
      <c r="AX6" s="200"/>
      <c r="AY6" s="200"/>
      <c r="AZ6" s="201"/>
      <c r="BB6" s="47" t="s">
        <v>43</v>
      </c>
    </row>
    <row r="7" spans="1:54" s="13" customFormat="1" ht="28.5" customHeight="1" x14ac:dyDescent="0.2">
      <c r="A7" s="12" t="s">
        <v>96</v>
      </c>
      <c r="B7" s="49"/>
      <c r="C7" s="197" t="s">
        <v>86</v>
      </c>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9"/>
      <c r="AJ7" s="197" t="s">
        <v>89</v>
      </c>
      <c r="AK7" s="198"/>
      <c r="AL7" s="198"/>
      <c r="AM7" s="198"/>
      <c r="AN7" s="198"/>
      <c r="AO7" s="198"/>
      <c r="AP7" s="198"/>
      <c r="AQ7" s="198"/>
      <c r="AR7" s="198"/>
      <c r="AS7" s="198"/>
      <c r="AT7" s="198"/>
      <c r="AU7" s="198"/>
      <c r="AV7" s="198"/>
      <c r="AW7" s="198"/>
      <c r="AX7" s="198"/>
      <c r="AY7" s="198"/>
      <c r="AZ7" s="216"/>
      <c r="BB7" s="47" t="s">
        <v>42</v>
      </c>
    </row>
    <row r="8" spans="1:54" s="13" customFormat="1" ht="28.5" customHeight="1" x14ac:dyDescent="0.2">
      <c r="A8" s="14" t="s">
        <v>97</v>
      </c>
      <c r="B8" s="50"/>
      <c r="C8" s="204"/>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6"/>
      <c r="AJ8" s="204"/>
      <c r="AK8" s="205"/>
      <c r="AL8" s="205"/>
      <c r="AM8" s="205"/>
      <c r="AN8" s="205"/>
      <c r="AO8" s="205"/>
      <c r="AP8" s="205"/>
      <c r="AQ8" s="205"/>
      <c r="AR8" s="205"/>
      <c r="AS8" s="205"/>
      <c r="AT8" s="205"/>
      <c r="AU8" s="205"/>
      <c r="AV8" s="205"/>
      <c r="AW8" s="205"/>
      <c r="AX8" s="205"/>
      <c r="AY8" s="205"/>
      <c r="AZ8" s="217"/>
      <c r="BB8" s="47" t="s">
        <v>99</v>
      </c>
    </row>
    <row r="9" spans="1:54" s="13" customFormat="1" ht="28.5" customHeight="1" thickBot="1" x14ac:dyDescent="0.25">
      <c r="A9" s="15" t="s">
        <v>98</v>
      </c>
      <c r="B9" s="51"/>
      <c r="C9" s="197" t="s">
        <v>51</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9"/>
      <c r="AJ9" s="200" t="s">
        <v>88</v>
      </c>
      <c r="AK9" s="200"/>
      <c r="AL9" s="200"/>
      <c r="AM9" s="200"/>
      <c r="AN9" s="200"/>
      <c r="AO9" s="200"/>
      <c r="AP9" s="200"/>
      <c r="AQ9" s="200"/>
      <c r="AR9" s="200"/>
      <c r="AS9" s="200"/>
      <c r="AT9" s="200"/>
      <c r="AU9" s="200"/>
      <c r="AV9" s="200"/>
      <c r="AW9" s="200"/>
      <c r="AX9" s="200"/>
      <c r="AY9" s="200"/>
      <c r="AZ9" s="201"/>
      <c r="BB9" s="47" t="s">
        <v>100</v>
      </c>
    </row>
    <row r="10" spans="1:54" ht="30" customHeight="1" thickBot="1" x14ac:dyDescent="0.3">
      <c r="A10" s="202" t="s">
        <v>50</v>
      </c>
      <c r="B10" s="202"/>
      <c r="C10" s="202"/>
      <c r="D10" s="16" t="s">
        <v>49</v>
      </c>
      <c r="E10" s="196" t="s">
        <v>48</v>
      </c>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t="s">
        <v>47</v>
      </c>
      <c r="AS10" s="196"/>
      <c r="AT10" s="196"/>
      <c r="AU10" s="196"/>
      <c r="AV10" s="196"/>
      <c r="AW10" s="196"/>
      <c r="AX10" s="196"/>
      <c r="AY10" s="196"/>
      <c r="AZ10" s="196"/>
    </row>
    <row r="11" spans="1:54" ht="75" customHeight="1" x14ac:dyDescent="0.25">
      <c r="A11" s="194" t="s">
        <v>64</v>
      </c>
      <c r="B11" s="194"/>
      <c r="C11" s="194"/>
      <c r="D11" s="17" t="s">
        <v>125</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207" t="s">
        <v>90</v>
      </c>
      <c r="AS11" s="207"/>
      <c r="AT11" s="207"/>
      <c r="AU11" s="207"/>
      <c r="AV11" s="207"/>
      <c r="AW11" s="207"/>
      <c r="AX11" s="207"/>
      <c r="AY11" s="207"/>
      <c r="AZ11" s="207"/>
    </row>
    <row r="12" spans="1:54" ht="75" customHeight="1" x14ac:dyDescent="0.25">
      <c r="A12" s="208" t="s">
        <v>84</v>
      </c>
      <c r="B12" s="208"/>
      <c r="C12" s="208"/>
      <c r="D12" s="18" t="s">
        <v>125</v>
      </c>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10" t="s">
        <v>91</v>
      </c>
      <c r="AS12" s="210"/>
      <c r="AT12" s="210"/>
      <c r="AU12" s="210"/>
      <c r="AV12" s="210"/>
      <c r="AW12" s="210"/>
      <c r="AX12" s="210"/>
      <c r="AY12" s="210"/>
      <c r="AZ12" s="210"/>
    </row>
    <row r="13" spans="1:54" ht="75" customHeight="1" x14ac:dyDescent="0.25">
      <c r="A13" s="211" t="s">
        <v>85</v>
      </c>
      <c r="B13" s="211"/>
      <c r="C13" s="211"/>
      <c r="D13" s="218" t="s">
        <v>125</v>
      </c>
      <c r="E13" s="213" t="s">
        <v>93</v>
      </c>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0" t="s">
        <v>92</v>
      </c>
      <c r="AS13" s="210"/>
      <c r="AT13" s="210"/>
      <c r="AU13" s="210"/>
      <c r="AV13" s="210"/>
      <c r="AW13" s="210"/>
      <c r="AX13" s="210"/>
      <c r="AY13" s="210"/>
      <c r="AZ13" s="210"/>
    </row>
    <row r="14" spans="1:54" ht="75" customHeight="1" thickBot="1" x14ac:dyDescent="0.3">
      <c r="A14" s="212"/>
      <c r="B14" s="212"/>
      <c r="C14" s="212"/>
      <c r="D14" s="219"/>
      <c r="E14" s="215" t="s">
        <v>94</v>
      </c>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4"/>
      <c r="AS14" s="214"/>
      <c r="AT14" s="214"/>
      <c r="AU14" s="214"/>
      <c r="AV14" s="214"/>
      <c r="AW14" s="214"/>
      <c r="AX14" s="214"/>
      <c r="AY14" s="214"/>
      <c r="AZ14" s="214"/>
    </row>
    <row r="15" spans="1:54" ht="30" customHeight="1" thickBot="1" x14ac:dyDescent="0.3">
      <c r="A15" s="196" t="s">
        <v>46</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row>
    <row r="16" spans="1:54" ht="30" customHeight="1" thickBot="1" x14ac:dyDescent="0.3">
      <c r="A16" s="349" t="s">
        <v>45</v>
      </c>
      <c r="B16" s="350"/>
      <c r="C16" s="351"/>
      <c r="D16" s="358" t="s">
        <v>44</v>
      </c>
      <c r="E16" s="229" t="s">
        <v>30</v>
      </c>
      <c r="F16" s="229"/>
      <c r="G16" s="229"/>
      <c r="H16" s="229"/>
      <c r="I16" s="229" t="s">
        <v>29</v>
      </c>
      <c r="J16" s="229"/>
      <c r="K16" s="229"/>
      <c r="L16" s="229"/>
      <c r="M16" s="229" t="s">
        <v>28</v>
      </c>
      <c r="N16" s="229"/>
      <c r="O16" s="229"/>
      <c r="P16" s="229"/>
      <c r="Q16" s="229" t="s">
        <v>27</v>
      </c>
      <c r="R16" s="229"/>
      <c r="S16" s="229"/>
      <c r="T16" s="229"/>
      <c r="U16" s="229" t="s">
        <v>26</v>
      </c>
      <c r="V16" s="229"/>
      <c r="W16" s="229"/>
      <c r="X16" s="229"/>
      <c r="Y16" s="229" t="s">
        <v>25</v>
      </c>
      <c r="Z16" s="229"/>
      <c r="AA16" s="229"/>
      <c r="AB16" s="229"/>
      <c r="AC16" s="229" t="s">
        <v>24</v>
      </c>
      <c r="AD16" s="229"/>
      <c r="AE16" s="229"/>
      <c r="AF16" s="229"/>
      <c r="AG16" s="229" t="s">
        <v>23</v>
      </c>
      <c r="AH16" s="229"/>
      <c r="AI16" s="229"/>
      <c r="AJ16" s="229"/>
      <c r="AK16" s="229" t="s">
        <v>22</v>
      </c>
      <c r="AL16" s="229"/>
      <c r="AM16" s="229"/>
      <c r="AN16" s="229"/>
      <c r="AO16" s="229" t="s">
        <v>21</v>
      </c>
      <c r="AP16" s="229"/>
      <c r="AQ16" s="229"/>
      <c r="AR16" s="229"/>
      <c r="AS16" s="229" t="s">
        <v>20</v>
      </c>
      <c r="AT16" s="229"/>
      <c r="AU16" s="229"/>
      <c r="AV16" s="229"/>
      <c r="AW16" s="229" t="s">
        <v>19</v>
      </c>
      <c r="AX16" s="229"/>
      <c r="AY16" s="229"/>
      <c r="AZ16" s="229"/>
    </row>
    <row r="17" spans="1:52" ht="30" customHeight="1" thickBot="1" x14ac:dyDescent="0.3">
      <c r="A17" s="352"/>
      <c r="B17" s="353"/>
      <c r="C17" s="354"/>
      <c r="D17" s="359"/>
      <c r="E17" s="19" t="s">
        <v>43</v>
      </c>
      <c r="F17" s="19" t="s">
        <v>42</v>
      </c>
      <c r="G17" s="19" t="s">
        <v>99</v>
      </c>
      <c r="H17" s="19" t="s">
        <v>100</v>
      </c>
      <c r="I17" s="19" t="s">
        <v>43</v>
      </c>
      <c r="J17" s="19" t="s">
        <v>42</v>
      </c>
      <c r="K17" s="19" t="s">
        <v>99</v>
      </c>
      <c r="L17" s="19" t="s">
        <v>100</v>
      </c>
      <c r="M17" s="19" t="s">
        <v>43</v>
      </c>
      <c r="N17" s="19" t="s">
        <v>42</v>
      </c>
      <c r="O17" s="19" t="s">
        <v>99</v>
      </c>
      <c r="P17" s="19" t="s">
        <v>100</v>
      </c>
      <c r="Q17" s="19" t="s">
        <v>43</v>
      </c>
      <c r="R17" s="19" t="s">
        <v>42</v>
      </c>
      <c r="S17" s="19" t="s">
        <v>99</v>
      </c>
      <c r="T17" s="19" t="s">
        <v>100</v>
      </c>
      <c r="U17" s="19" t="s">
        <v>43</v>
      </c>
      <c r="V17" s="19" t="s">
        <v>42</v>
      </c>
      <c r="W17" s="19" t="s">
        <v>99</v>
      </c>
      <c r="X17" s="19" t="s">
        <v>100</v>
      </c>
      <c r="Y17" s="19" t="s">
        <v>43</v>
      </c>
      <c r="Z17" s="19" t="s">
        <v>42</v>
      </c>
      <c r="AA17" s="19" t="s">
        <v>99</v>
      </c>
      <c r="AB17" s="19" t="s">
        <v>100</v>
      </c>
      <c r="AC17" s="19" t="s">
        <v>43</v>
      </c>
      <c r="AD17" s="19" t="s">
        <v>42</v>
      </c>
      <c r="AE17" s="19" t="s">
        <v>99</v>
      </c>
      <c r="AF17" s="19" t="s">
        <v>100</v>
      </c>
      <c r="AG17" s="19" t="s">
        <v>43</v>
      </c>
      <c r="AH17" s="19" t="s">
        <v>42</v>
      </c>
      <c r="AI17" s="19" t="s">
        <v>99</v>
      </c>
      <c r="AJ17" s="19" t="s">
        <v>100</v>
      </c>
      <c r="AK17" s="19" t="s">
        <v>43</v>
      </c>
      <c r="AL17" s="19" t="s">
        <v>42</v>
      </c>
      <c r="AM17" s="19" t="s">
        <v>99</v>
      </c>
      <c r="AN17" s="19" t="s">
        <v>100</v>
      </c>
      <c r="AO17" s="19" t="s">
        <v>43</v>
      </c>
      <c r="AP17" s="19" t="s">
        <v>42</v>
      </c>
      <c r="AQ17" s="19" t="s">
        <v>99</v>
      </c>
      <c r="AR17" s="19" t="s">
        <v>100</v>
      </c>
      <c r="AS17" s="19" t="s">
        <v>43</v>
      </c>
      <c r="AT17" s="19" t="s">
        <v>42</v>
      </c>
      <c r="AU17" s="19" t="s">
        <v>99</v>
      </c>
      <c r="AV17" s="19" t="s">
        <v>100</v>
      </c>
      <c r="AW17" s="19" t="s">
        <v>43</v>
      </c>
      <c r="AX17" s="19" t="s">
        <v>42</v>
      </c>
      <c r="AY17" s="19" t="s">
        <v>99</v>
      </c>
      <c r="AZ17" s="19" t="s">
        <v>100</v>
      </c>
    </row>
    <row r="18" spans="1:52" ht="30" customHeight="1" thickBot="1" x14ac:dyDescent="0.3">
      <c r="A18" s="355"/>
      <c r="B18" s="356"/>
      <c r="C18" s="357"/>
      <c r="D18" s="360"/>
      <c r="E18" s="242" t="s">
        <v>41</v>
      </c>
      <c r="F18" s="243"/>
      <c r="G18" s="243"/>
      <c r="H18" s="243"/>
      <c r="I18" s="243"/>
      <c r="J18" s="243"/>
      <c r="K18" s="243"/>
      <c r="L18" s="243"/>
      <c r="M18" s="243"/>
      <c r="N18" s="243"/>
      <c r="O18" s="243"/>
      <c r="P18" s="243"/>
      <c r="Q18" s="243"/>
      <c r="R18" s="243"/>
      <c r="S18" s="243"/>
      <c r="T18" s="249"/>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row>
    <row r="19" spans="1:52" ht="50.1" customHeight="1" x14ac:dyDescent="0.25">
      <c r="A19" s="230" t="s">
        <v>162</v>
      </c>
      <c r="B19" s="231"/>
      <c r="C19" s="232"/>
      <c r="D19" s="20" t="s">
        <v>88</v>
      </c>
      <c r="E19" s="22" t="s">
        <v>43</v>
      </c>
      <c r="F19" s="21" t="s">
        <v>42</v>
      </c>
      <c r="G19" s="21"/>
      <c r="H19" s="57"/>
      <c r="I19" s="54"/>
      <c r="J19" s="21"/>
      <c r="K19" s="21"/>
      <c r="L19" s="57"/>
      <c r="M19" s="54"/>
      <c r="N19" s="21"/>
      <c r="O19" s="21"/>
      <c r="P19" s="57"/>
      <c r="Q19" s="54"/>
      <c r="R19" s="21"/>
      <c r="S19" s="21"/>
      <c r="T19" s="57"/>
      <c r="U19" s="54"/>
      <c r="V19" s="21"/>
      <c r="W19" s="21"/>
      <c r="X19" s="57"/>
      <c r="Y19" s="61"/>
      <c r="Z19" s="23"/>
      <c r="AA19" s="23"/>
      <c r="AB19" s="57"/>
      <c r="AC19" s="54"/>
      <c r="AD19" s="21"/>
      <c r="AE19" s="21"/>
      <c r="AF19" s="57"/>
      <c r="AG19" s="54"/>
      <c r="AH19" s="21"/>
      <c r="AI19" s="21"/>
      <c r="AJ19" s="57"/>
      <c r="AK19" s="54"/>
      <c r="AL19" s="21"/>
      <c r="AM19" s="21"/>
      <c r="AN19" s="57"/>
      <c r="AO19" s="54"/>
      <c r="AP19" s="21"/>
      <c r="AQ19" s="21"/>
      <c r="AR19" s="57"/>
      <c r="AS19" s="54"/>
      <c r="AT19" s="21"/>
      <c r="AU19" s="21"/>
      <c r="AV19" s="57"/>
      <c r="AW19" s="54"/>
      <c r="AX19" s="21"/>
      <c r="AY19" s="21"/>
      <c r="AZ19" s="57"/>
    </row>
    <row r="20" spans="1:52" ht="50.1" customHeight="1" x14ac:dyDescent="0.25">
      <c r="A20" s="233" t="s">
        <v>163</v>
      </c>
      <c r="B20" s="234"/>
      <c r="C20" s="235"/>
      <c r="D20" s="20" t="s">
        <v>88</v>
      </c>
      <c r="E20" s="25" t="s">
        <v>43</v>
      </c>
      <c r="F20" s="21" t="s">
        <v>42</v>
      </c>
      <c r="G20" s="21"/>
      <c r="H20" s="58"/>
      <c r="I20" s="55"/>
      <c r="J20" s="24"/>
      <c r="K20" s="24"/>
      <c r="L20" s="58"/>
      <c r="M20" s="55"/>
      <c r="N20" s="24"/>
      <c r="O20" s="24"/>
      <c r="P20" s="58"/>
      <c r="Q20" s="55"/>
      <c r="R20" s="24"/>
      <c r="S20" s="24"/>
      <c r="T20" s="58"/>
      <c r="U20" s="55"/>
      <c r="V20" s="24"/>
      <c r="W20" s="24"/>
      <c r="X20" s="58"/>
      <c r="Y20" s="54"/>
      <c r="Z20" s="21"/>
      <c r="AA20" s="21"/>
      <c r="AB20" s="58"/>
      <c r="AC20" s="55"/>
      <c r="AD20" s="24"/>
      <c r="AE20" s="24"/>
      <c r="AF20" s="58"/>
      <c r="AG20" s="55"/>
      <c r="AH20" s="24"/>
      <c r="AI20" s="24"/>
      <c r="AJ20" s="58"/>
      <c r="AK20" s="55"/>
      <c r="AL20" s="24"/>
      <c r="AM20" s="24"/>
      <c r="AN20" s="58"/>
      <c r="AO20" s="55"/>
      <c r="AP20" s="24"/>
      <c r="AQ20" s="24"/>
      <c r="AR20" s="58"/>
      <c r="AS20" s="55"/>
      <c r="AT20" s="24"/>
      <c r="AU20" s="24"/>
      <c r="AV20" s="58"/>
      <c r="AW20" s="55"/>
      <c r="AX20" s="24"/>
      <c r="AY20" s="24"/>
      <c r="AZ20" s="58"/>
    </row>
    <row r="21" spans="1:52" ht="50.1" customHeight="1" thickBot="1" x14ac:dyDescent="0.3">
      <c r="A21" s="236" t="s">
        <v>164</v>
      </c>
      <c r="B21" s="237"/>
      <c r="C21" s="238"/>
      <c r="D21" s="20" t="s">
        <v>88</v>
      </c>
      <c r="E21" s="28"/>
      <c r="F21" s="26"/>
      <c r="G21" s="26"/>
      <c r="H21" s="59"/>
      <c r="I21" s="56"/>
      <c r="J21" s="27"/>
      <c r="K21" s="27"/>
      <c r="L21" s="59"/>
      <c r="M21" s="60"/>
      <c r="N21" s="26"/>
      <c r="O21" s="26"/>
      <c r="P21" s="59"/>
      <c r="Q21" s="60"/>
      <c r="R21" s="26"/>
      <c r="S21" s="26"/>
      <c r="T21" s="59"/>
      <c r="U21" s="60"/>
      <c r="V21" s="26"/>
      <c r="W21" s="26"/>
      <c r="X21" s="59"/>
      <c r="Y21" s="62"/>
      <c r="Z21" s="29"/>
      <c r="AA21" s="29"/>
      <c r="AB21" s="59"/>
      <c r="AC21" s="60"/>
      <c r="AD21" s="26"/>
      <c r="AE21" s="26"/>
      <c r="AF21" s="59"/>
      <c r="AG21" s="60"/>
      <c r="AH21" s="26"/>
      <c r="AI21" s="26"/>
      <c r="AJ21" s="59"/>
      <c r="AK21" s="60"/>
      <c r="AL21" s="26"/>
      <c r="AM21" s="26"/>
      <c r="AN21" s="59"/>
      <c r="AO21" s="60"/>
      <c r="AP21" s="26"/>
      <c r="AQ21" s="26"/>
      <c r="AR21" s="59"/>
      <c r="AS21" s="60" t="s">
        <v>43</v>
      </c>
      <c r="AT21" s="26"/>
      <c r="AU21" s="26"/>
      <c r="AV21" s="59" t="s">
        <v>100</v>
      </c>
      <c r="AW21" s="60"/>
      <c r="AX21" s="26"/>
      <c r="AY21" s="26"/>
      <c r="AZ21" s="59"/>
    </row>
    <row r="22" spans="1:52" ht="30" customHeight="1" thickBot="1" x14ac:dyDescent="0.3">
      <c r="A22" s="196" t="s">
        <v>45</v>
      </c>
      <c r="B22" s="196"/>
      <c r="C22" s="196"/>
      <c r="D22" s="44" t="s">
        <v>44</v>
      </c>
      <c r="E22" s="242" t="s">
        <v>40</v>
      </c>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4"/>
    </row>
    <row r="23" spans="1:52" ht="50.1" customHeight="1" x14ac:dyDescent="0.25">
      <c r="A23" s="239" t="s">
        <v>101</v>
      </c>
      <c r="B23" s="240"/>
      <c r="C23" s="241"/>
      <c r="D23" s="73" t="s">
        <v>104</v>
      </c>
      <c r="E23" s="25"/>
      <c r="F23" s="21"/>
      <c r="G23" s="21"/>
      <c r="H23" s="71"/>
      <c r="I23" s="65" t="s">
        <v>43</v>
      </c>
      <c r="J23" s="31" t="s">
        <v>42</v>
      </c>
      <c r="K23" s="31"/>
      <c r="L23" s="72"/>
      <c r="M23" s="65"/>
      <c r="N23" s="31"/>
      <c r="O23" s="31"/>
      <c r="P23" s="72"/>
      <c r="Q23" s="65"/>
      <c r="R23" s="31"/>
      <c r="S23" s="31"/>
      <c r="T23" s="72"/>
      <c r="U23" s="65"/>
      <c r="V23" s="31"/>
      <c r="W23" s="31"/>
      <c r="X23" s="72"/>
      <c r="Y23" s="65"/>
      <c r="Z23" s="31"/>
      <c r="AA23" s="31"/>
      <c r="AB23" s="72"/>
      <c r="AC23" s="65"/>
      <c r="AD23" s="31"/>
      <c r="AE23" s="31"/>
      <c r="AF23" s="72"/>
      <c r="AG23" s="65"/>
      <c r="AH23" s="31"/>
      <c r="AI23" s="31"/>
      <c r="AJ23" s="72"/>
      <c r="AK23" s="65"/>
      <c r="AL23" s="31"/>
      <c r="AM23" s="31"/>
      <c r="AN23" s="72"/>
      <c r="AO23" s="65"/>
      <c r="AP23" s="31"/>
      <c r="AQ23" s="31"/>
      <c r="AR23" s="72"/>
      <c r="AS23" s="65"/>
      <c r="AT23" s="31"/>
      <c r="AU23" s="31"/>
      <c r="AV23" s="72"/>
      <c r="AW23" s="65"/>
      <c r="AX23" s="31"/>
      <c r="AY23" s="31"/>
      <c r="AZ23" s="72"/>
    </row>
    <row r="24" spans="1:52" ht="50.1" customHeight="1" x14ac:dyDescent="0.25">
      <c r="A24" s="223" t="s">
        <v>120</v>
      </c>
      <c r="B24" s="224"/>
      <c r="C24" s="225"/>
      <c r="D24" s="30" t="s">
        <v>116</v>
      </c>
      <c r="E24" s="63"/>
      <c r="F24" s="31"/>
      <c r="G24" s="31"/>
      <c r="H24" s="10"/>
      <c r="I24" s="65"/>
      <c r="J24" s="31"/>
      <c r="K24" s="31"/>
      <c r="L24" s="10"/>
      <c r="M24" s="65" t="s">
        <v>43</v>
      </c>
      <c r="N24" s="31"/>
      <c r="O24" s="31" t="s">
        <v>99</v>
      </c>
      <c r="P24" s="10"/>
      <c r="Q24" s="64"/>
      <c r="R24" s="32"/>
      <c r="S24" s="32"/>
      <c r="T24" s="10"/>
      <c r="U24" s="64"/>
      <c r="V24" s="32"/>
      <c r="W24" s="32"/>
      <c r="X24" s="10"/>
      <c r="Y24" s="64"/>
      <c r="Z24" s="32"/>
      <c r="AA24" s="32"/>
      <c r="AB24" s="10"/>
      <c r="AC24" s="64"/>
      <c r="AD24" s="32"/>
      <c r="AE24" s="32"/>
      <c r="AF24" s="10"/>
      <c r="AG24" s="64"/>
      <c r="AH24" s="32"/>
      <c r="AI24" s="32"/>
      <c r="AJ24" s="10"/>
      <c r="AK24" s="64"/>
      <c r="AL24" s="32"/>
      <c r="AM24" s="32"/>
      <c r="AN24" s="10"/>
      <c r="AO24" s="64"/>
      <c r="AP24" s="32"/>
      <c r="AQ24" s="32"/>
      <c r="AR24" s="10"/>
      <c r="AS24" s="64"/>
      <c r="AT24" s="32"/>
      <c r="AU24" s="32"/>
      <c r="AV24" s="10"/>
      <c r="AW24" s="64"/>
      <c r="AX24" s="32"/>
      <c r="AY24" s="32"/>
      <c r="AZ24" s="10"/>
    </row>
    <row r="25" spans="1:52" ht="50.1" customHeight="1" x14ac:dyDescent="0.25">
      <c r="A25" s="226" t="s">
        <v>67</v>
      </c>
      <c r="B25" s="227"/>
      <c r="C25" s="228"/>
      <c r="D25" s="33" t="s">
        <v>110</v>
      </c>
      <c r="E25" s="63"/>
      <c r="F25" s="31"/>
      <c r="G25" s="31"/>
      <c r="H25" s="10"/>
      <c r="I25" s="65"/>
      <c r="J25" s="31"/>
      <c r="K25" s="31"/>
      <c r="L25" s="10"/>
      <c r="M25" s="65" t="s">
        <v>43</v>
      </c>
      <c r="N25" s="31" t="s">
        <v>42</v>
      </c>
      <c r="O25" s="31"/>
      <c r="P25" s="10"/>
      <c r="Q25" s="64"/>
      <c r="R25" s="32"/>
      <c r="S25" s="32"/>
      <c r="T25" s="10"/>
      <c r="U25" s="64"/>
      <c r="V25" s="32"/>
      <c r="W25" s="32"/>
      <c r="X25" s="10"/>
      <c r="Y25" s="64"/>
      <c r="Z25" s="32"/>
      <c r="AA25" s="32"/>
      <c r="AB25" s="10"/>
      <c r="AC25" s="64"/>
      <c r="AD25" s="32"/>
      <c r="AE25" s="32"/>
      <c r="AF25" s="10"/>
      <c r="AG25" s="64"/>
      <c r="AH25" s="32"/>
      <c r="AI25" s="32"/>
      <c r="AJ25" s="10"/>
      <c r="AK25" s="64"/>
      <c r="AL25" s="32"/>
      <c r="AM25" s="32"/>
      <c r="AN25" s="10"/>
      <c r="AO25" s="64"/>
      <c r="AP25" s="32"/>
      <c r="AQ25" s="32"/>
      <c r="AR25" s="10"/>
      <c r="AS25" s="64"/>
      <c r="AT25" s="32"/>
      <c r="AU25" s="32"/>
      <c r="AV25" s="10"/>
      <c r="AW25" s="64"/>
      <c r="AX25" s="32"/>
      <c r="AY25" s="32"/>
      <c r="AZ25" s="10"/>
    </row>
    <row r="26" spans="1:52" ht="50.1" customHeight="1" x14ac:dyDescent="0.25">
      <c r="A26" s="245" t="s">
        <v>112</v>
      </c>
      <c r="B26" s="246"/>
      <c r="C26" s="247"/>
      <c r="D26" s="30" t="s">
        <v>116</v>
      </c>
      <c r="E26" s="63"/>
      <c r="F26" s="31"/>
      <c r="G26" s="31"/>
      <c r="H26" s="10"/>
      <c r="I26" s="65"/>
      <c r="J26" s="31"/>
      <c r="K26" s="31"/>
      <c r="L26" s="10"/>
      <c r="M26" s="65" t="s">
        <v>43</v>
      </c>
      <c r="N26" s="31"/>
      <c r="O26" s="31" t="s">
        <v>99</v>
      </c>
      <c r="P26" s="10"/>
      <c r="Q26" s="64"/>
      <c r="R26" s="32"/>
      <c r="S26" s="32"/>
      <c r="T26" s="10"/>
      <c r="U26" s="64"/>
      <c r="V26" s="32"/>
      <c r="W26" s="32"/>
      <c r="X26" s="10"/>
      <c r="Y26" s="64"/>
      <c r="Z26" s="32"/>
      <c r="AA26" s="32"/>
      <c r="AB26" s="10"/>
      <c r="AC26" s="64"/>
      <c r="AD26" s="32"/>
      <c r="AE26" s="32"/>
      <c r="AF26" s="10"/>
      <c r="AG26" s="64"/>
      <c r="AH26" s="32"/>
      <c r="AI26" s="32"/>
      <c r="AJ26" s="10"/>
      <c r="AK26" s="64"/>
      <c r="AL26" s="32"/>
      <c r="AM26" s="32"/>
      <c r="AN26" s="10"/>
      <c r="AO26" s="64"/>
      <c r="AP26" s="32"/>
      <c r="AQ26" s="32"/>
      <c r="AR26" s="10"/>
      <c r="AS26" s="64"/>
      <c r="AT26" s="32"/>
      <c r="AU26" s="32"/>
      <c r="AV26" s="10"/>
      <c r="AW26" s="64"/>
      <c r="AX26" s="32"/>
      <c r="AY26" s="32"/>
      <c r="AZ26" s="10"/>
    </row>
    <row r="27" spans="1:52" ht="50.1" customHeight="1" x14ac:dyDescent="0.25">
      <c r="A27" s="245" t="s">
        <v>114</v>
      </c>
      <c r="B27" s="246"/>
      <c r="C27" s="247"/>
      <c r="D27" s="30" t="s">
        <v>116</v>
      </c>
      <c r="E27" s="63"/>
      <c r="F27" s="31"/>
      <c r="G27" s="31"/>
      <c r="H27" s="10"/>
      <c r="I27" s="65"/>
      <c r="J27" s="31"/>
      <c r="K27" s="31"/>
      <c r="L27" s="10"/>
      <c r="M27" s="65"/>
      <c r="N27" s="31"/>
      <c r="O27" s="31"/>
      <c r="P27" s="10"/>
      <c r="Q27" s="64" t="s">
        <v>43</v>
      </c>
      <c r="R27" s="32"/>
      <c r="S27" s="32" t="s">
        <v>99</v>
      </c>
      <c r="T27" s="10"/>
      <c r="U27" s="64"/>
      <c r="V27" s="32"/>
      <c r="W27" s="32"/>
      <c r="X27" s="10"/>
      <c r="Y27" s="64"/>
      <c r="Z27" s="32"/>
      <c r="AA27" s="32"/>
      <c r="AB27" s="10"/>
      <c r="AC27" s="64"/>
      <c r="AD27" s="32"/>
      <c r="AE27" s="32"/>
      <c r="AF27" s="10"/>
      <c r="AG27" s="64"/>
      <c r="AH27" s="32"/>
      <c r="AI27" s="32"/>
      <c r="AJ27" s="10"/>
      <c r="AK27" s="64"/>
      <c r="AL27" s="32"/>
      <c r="AM27" s="32"/>
      <c r="AN27" s="10"/>
      <c r="AO27" s="64"/>
      <c r="AP27" s="32"/>
      <c r="AQ27" s="32"/>
      <c r="AR27" s="10"/>
      <c r="AS27" s="64"/>
      <c r="AT27" s="32"/>
      <c r="AU27" s="32"/>
      <c r="AV27" s="10"/>
      <c r="AW27" s="64"/>
      <c r="AX27" s="32"/>
      <c r="AY27" s="32"/>
      <c r="AZ27" s="10"/>
    </row>
    <row r="28" spans="1:52" ht="50.1" customHeight="1" x14ac:dyDescent="0.25">
      <c r="A28" s="245" t="s">
        <v>69</v>
      </c>
      <c r="B28" s="246"/>
      <c r="C28" s="247"/>
      <c r="D28" s="30" t="s">
        <v>123</v>
      </c>
      <c r="E28" s="63"/>
      <c r="F28" s="31"/>
      <c r="G28" s="31"/>
      <c r="H28" s="10"/>
      <c r="I28" s="65"/>
      <c r="J28" s="31"/>
      <c r="K28" s="31"/>
      <c r="L28" s="10"/>
      <c r="M28" s="65"/>
      <c r="N28" s="31"/>
      <c r="O28" s="31"/>
      <c r="P28" s="10"/>
      <c r="Q28" s="64"/>
      <c r="R28" s="32"/>
      <c r="S28" s="32"/>
      <c r="T28" s="10"/>
      <c r="U28" s="64" t="s">
        <v>43</v>
      </c>
      <c r="V28" s="32" t="s">
        <v>42</v>
      </c>
      <c r="W28" s="32"/>
      <c r="X28" s="10"/>
      <c r="Y28" s="64"/>
      <c r="Z28" s="32"/>
      <c r="AA28" s="32"/>
      <c r="AB28" s="10"/>
      <c r="AC28" s="64"/>
      <c r="AD28" s="32"/>
      <c r="AE28" s="32"/>
      <c r="AF28" s="10"/>
      <c r="AG28" s="64"/>
      <c r="AH28" s="32"/>
      <c r="AI28" s="32"/>
      <c r="AJ28" s="10"/>
      <c r="AK28" s="64"/>
      <c r="AL28" s="32"/>
      <c r="AM28" s="32"/>
      <c r="AN28" s="10"/>
      <c r="AO28" s="64"/>
      <c r="AP28" s="32"/>
      <c r="AQ28" s="32"/>
      <c r="AR28" s="10"/>
      <c r="AS28" s="64"/>
      <c r="AT28" s="32"/>
      <c r="AU28" s="32"/>
      <c r="AV28" s="10"/>
      <c r="AW28" s="64"/>
      <c r="AX28" s="32"/>
      <c r="AY28" s="32"/>
      <c r="AZ28" s="10"/>
    </row>
    <row r="29" spans="1:52" ht="50.1" customHeight="1" x14ac:dyDescent="0.25">
      <c r="A29" s="214" t="s">
        <v>122</v>
      </c>
      <c r="B29" s="214"/>
      <c r="C29" s="214"/>
      <c r="D29" s="30" t="s">
        <v>123</v>
      </c>
      <c r="E29" s="63"/>
      <c r="F29" s="31"/>
      <c r="G29" s="31"/>
      <c r="H29" s="10"/>
      <c r="I29" s="65"/>
      <c r="J29" s="31"/>
      <c r="K29" s="31"/>
      <c r="L29" s="10"/>
      <c r="M29" s="65"/>
      <c r="N29" s="31"/>
      <c r="O29" s="31"/>
      <c r="P29" s="10"/>
      <c r="Q29" s="64"/>
      <c r="R29" s="32"/>
      <c r="S29" s="32"/>
      <c r="T29" s="10"/>
      <c r="U29" s="64"/>
      <c r="V29" s="32"/>
      <c r="W29" s="32"/>
      <c r="X29" s="10"/>
      <c r="Y29" s="64" t="s">
        <v>43</v>
      </c>
      <c r="Z29" s="32"/>
      <c r="AA29" s="32"/>
      <c r="AB29" s="10" t="s">
        <v>100</v>
      </c>
      <c r="AC29" s="64"/>
      <c r="AD29" s="32"/>
      <c r="AE29" s="32"/>
      <c r="AF29" s="10"/>
      <c r="AG29" s="64"/>
      <c r="AH29" s="32"/>
      <c r="AI29" s="32"/>
      <c r="AJ29" s="10"/>
      <c r="AK29" s="64"/>
      <c r="AL29" s="32"/>
      <c r="AM29" s="32"/>
      <c r="AN29" s="10"/>
      <c r="AO29" s="64"/>
      <c r="AP29" s="32"/>
      <c r="AQ29" s="32"/>
      <c r="AR29" s="10"/>
      <c r="AS29" s="64"/>
      <c r="AT29" s="32"/>
      <c r="AU29" s="32"/>
      <c r="AV29" s="10"/>
      <c r="AW29" s="64"/>
      <c r="AX29" s="32"/>
      <c r="AY29" s="32"/>
      <c r="AZ29" s="10"/>
    </row>
    <row r="30" spans="1:52" ht="50.1" customHeight="1" x14ac:dyDescent="0.25">
      <c r="A30" s="245" t="s">
        <v>70</v>
      </c>
      <c r="B30" s="246"/>
      <c r="C30" s="247"/>
      <c r="D30" s="30" t="s">
        <v>121</v>
      </c>
      <c r="E30" s="63"/>
      <c r="F30" s="31"/>
      <c r="G30" s="31"/>
      <c r="H30" s="10"/>
      <c r="I30" s="65"/>
      <c r="J30" s="31"/>
      <c r="K30" s="31"/>
      <c r="L30" s="10"/>
      <c r="M30" s="65"/>
      <c r="N30" s="31"/>
      <c r="O30" s="31"/>
      <c r="P30" s="10"/>
      <c r="Q30" s="64"/>
      <c r="R30" s="32"/>
      <c r="S30" s="32"/>
      <c r="T30" s="10"/>
      <c r="U30" s="64"/>
      <c r="V30" s="32"/>
      <c r="W30" s="32"/>
      <c r="X30" s="10"/>
      <c r="Y30" s="64"/>
      <c r="Z30" s="32"/>
      <c r="AA30" s="32"/>
      <c r="AB30" s="10"/>
      <c r="AC30" s="64" t="s">
        <v>43</v>
      </c>
      <c r="AD30" s="32" t="s">
        <v>42</v>
      </c>
      <c r="AE30" s="32"/>
      <c r="AF30" s="10"/>
      <c r="AG30" s="64"/>
      <c r="AH30" s="32"/>
      <c r="AI30" s="32"/>
      <c r="AJ30" s="10"/>
      <c r="AK30" s="64"/>
      <c r="AL30" s="32"/>
      <c r="AM30" s="32"/>
      <c r="AN30" s="10"/>
      <c r="AO30" s="64"/>
      <c r="AP30" s="32"/>
      <c r="AQ30" s="32"/>
      <c r="AR30" s="10"/>
      <c r="AS30" s="64"/>
      <c r="AT30" s="32"/>
      <c r="AU30" s="32"/>
      <c r="AV30" s="10"/>
      <c r="AW30" s="64"/>
      <c r="AX30" s="32"/>
      <c r="AY30" s="32"/>
      <c r="AZ30" s="10"/>
    </row>
    <row r="31" spans="1:52" ht="50.1" customHeight="1" x14ac:dyDescent="0.25">
      <c r="A31" s="248" t="s">
        <v>111</v>
      </c>
      <c r="B31" s="248"/>
      <c r="C31" s="248"/>
      <c r="D31" s="30" t="s">
        <v>116</v>
      </c>
      <c r="E31" s="63"/>
      <c r="F31" s="31"/>
      <c r="G31" s="31"/>
      <c r="H31" s="10"/>
      <c r="I31" s="65"/>
      <c r="J31" s="31"/>
      <c r="K31" s="31"/>
      <c r="L31" s="10"/>
      <c r="M31" s="65"/>
      <c r="N31" s="31"/>
      <c r="O31" s="31"/>
      <c r="P31" s="10"/>
      <c r="Q31" s="64"/>
      <c r="R31" s="32"/>
      <c r="S31" s="32"/>
      <c r="T31" s="10"/>
      <c r="U31" s="64"/>
      <c r="V31" s="32"/>
      <c r="W31" s="32"/>
      <c r="X31" s="10"/>
      <c r="Y31" s="64"/>
      <c r="Z31" s="32"/>
      <c r="AA31" s="32"/>
      <c r="AB31" s="10"/>
      <c r="AC31" s="64"/>
      <c r="AD31" s="32"/>
      <c r="AE31" s="32"/>
      <c r="AF31" s="10"/>
      <c r="AG31" s="64" t="s">
        <v>43</v>
      </c>
      <c r="AH31" s="32"/>
      <c r="AI31" s="32" t="s">
        <v>99</v>
      </c>
      <c r="AJ31" s="10"/>
      <c r="AK31" s="64"/>
      <c r="AL31" s="32"/>
      <c r="AM31" s="32"/>
      <c r="AN31" s="10"/>
      <c r="AO31" s="64"/>
      <c r="AP31" s="32"/>
      <c r="AQ31" s="32"/>
      <c r="AR31" s="10"/>
      <c r="AS31" s="64"/>
      <c r="AT31" s="32"/>
      <c r="AU31" s="32"/>
      <c r="AV31" s="10"/>
      <c r="AW31" s="64"/>
      <c r="AX31" s="32"/>
      <c r="AY31" s="32"/>
      <c r="AZ31" s="10"/>
    </row>
    <row r="32" spans="1:52" ht="50.1" customHeight="1" x14ac:dyDescent="0.25">
      <c r="A32" s="245" t="s">
        <v>113</v>
      </c>
      <c r="B32" s="246"/>
      <c r="C32" s="247"/>
      <c r="D32" s="30" t="s">
        <v>116</v>
      </c>
      <c r="E32" s="9"/>
      <c r="F32" s="32"/>
      <c r="G32" s="32"/>
      <c r="H32" s="10"/>
      <c r="I32" s="64"/>
      <c r="J32" s="32"/>
      <c r="K32" s="32"/>
      <c r="L32" s="10"/>
      <c r="M32" s="64"/>
      <c r="N32" s="32"/>
      <c r="O32" s="32"/>
      <c r="P32" s="10"/>
      <c r="Q32" s="64"/>
      <c r="R32" s="32"/>
      <c r="S32" s="32"/>
      <c r="T32" s="10"/>
      <c r="U32" s="64"/>
      <c r="V32" s="32"/>
      <c r="W32" s="32"/>
      <c r="X32" s="10"/>
      <c r="Y32" s="64"/>
      <c r="Z32" s="32"/>
      <c r="AA32" s="32"/>
      <c r="AB32" s="10"/>
      <c r="AC32" s="64"/>
      <c r="AD32" s="32"/>
      <c r="AE32" s="32"/>
      <c r="AF32" s="10"/>
      <c r="AG32" s="64"/>
      <c r="AH32" s="32"/>
      <c r="AI32" s="32"/>
      <c r="AJ32" s="10"/>
      <c r="AK32" s="64" t="s">
        <v>43</v>
      </c>
      <c r="AL32" s="32" t="s">
        <v>42</v>
      </c>
      <c r="AM32" s="32"/>
      <c r="AN32" s="10"/>
      <c r="AO32" s="64"/>
      <c r="AP32" s="32"/>
      <c r="AQ32" s="32"/>
      <c r="AR32" s="10"/>
      <c r="AS32" s="64"/>
      <c r="AT32" s="32"/>
      <c r="AU32" s="32"/>
      <c r="AV32" s="10"/>
      <c r="AW32" s="64"/>
      <c r="AX32" s="32"/>
      <c r="AY32" s="32"/>
      <c r="AZ32" s="10"/>
    </row>
    <row r="33" spans="1:55" ht="50.1" customHeight="1" x14ac:dyDescent="0.25">
      <c r="A33" s="245" t="s">
        <v>115</v>
      </c>
      <c r="B33" s="246"/>
      <c r="C33" s="247"/>
      <c r="D33" s="30" t="s">
        <v>116</v>
      </c>
      <c r="E33" s="9"/>
      <c r="F33" s="32"/>
      <c r="G33" s="32"/>
      <c r="H33" s="10"/>
      <c r="I33" s="64"/>
      <c r="J33" s="32"/>
      <c r="K33" s="32"/>
      <c r="L33" s="10"/>
      <c r="M33" s="64"/>
      <c r="N33" s="32"/>
      <c r="O33" s="32"/>
      <c r="P33" s="10"/>
      <c r="Q33" s="64"/>
      <c r="R33" s="32"/>
      <c r="S33" s="32"/>
      <c r="T33" s="10"/>
      <c r="U33" s="64"/>
      <c r="V33" s="32"/>
      <c r="W33" s="32"/>
      <c r="X33" s="10"/>
      <c r="Y33" s="64"/>
      <c r="Z33" s="32"/>
      <c r="AA33" s="32"/>
      <c r="AB33" s="10"/>
      <c r="AC33" s="64"/>
      <c r="AD33" s="32"/>
      <c r="AE33" s="32"/>
      <c r="AF33" s="10"/>
      <c r="AG33" s="64"/>
      <c r="AH33" s="32"/>
      <c r="AI33" s="32"/>
      <c r="AJ33" s="10"/>
      <c r="AK33" s="64" t="s">
        <v>43</v>
      </c>
      <c r="AL33" s="32" t="s">
        <v>42</v>
      </c>
      <c r="AM33" s="32"/>
      <c r="AN33" s="10"/>
      <c r="AO33" s="64"/>
      <c r="AP33" s="32"/>
      <c r="AQ33" s="32"/>
      <c r="AR33" s="10"/>
      <c r="AS33" s="64"/>
      <c r="AT33" s="32"/>
      <c r="AU33" s="32"/>
      <c r="AV33" s="10"/>
      <c r="AW33" s="64"/>
      <c r="AX33" s="32"/>
      <c r="AY33" s="32"/>
      <c r="AZ33" s="10"/>
    </row>
    <row r="34" spans="1:55" ht="50.1" customHeight="1" x14ac:dyDescent="0.25">
      <c r="A34" s="248" t="s">
        <v>117</v>
      </c>
      <c r="B34" s="248"/>
      <c r="C34" s="248"/>
      <c r="D34" s="30" t="s">
        <v>116</v>
      </c>
      <c r="E34" s="9"/>
      <c r="F34" s="32"/>
      <c r="G34" s="32"/>
      <c r="H34" s="10"/>
      <c r="I34" s="64"/>
      <c r="J34" s="32"/>
      <c r="K34" s="32"/>
      <c r="L34" s="10"/>
      <c r="M34" s="64"/>
      <c r="N34" s="32"/>
      <c r="O34" s="32"/>
      <c r="P34" s="10"/>
      <c r="Q34" s="64"/>
      <c r="R34" s="32"/>
      <c r="S34" s="32"/>
      <c r="T34" s="10"/>
      <c r="U34" s="64"/>
      <c r="V34" s="32"/>
      <c r="W34" s="32"/>
      <c r="X34" s="10"/>
      <c r="Y34" s="64"/>
      <c r="Z34" s="32"/>
      <c r="AA34" s="32"/>
      <c r="AB34" s="10"/>
      <c r="AC34" s="64"/>
      <c r="AD34" s="32"/>
      <c r="AE34" s="32"/>
      <c r="AF34" s="10"/>
      <c r="AG34" s="64"/>
      <c r="AH34" s="32"/>
      <c r="AI34" s="32"/>
      <c r="AJ34" s="10"/>
      <c r="AK34" s="64"/>
      <c r="AL34" s="32"/>
      <c r="AM34" s="32"/>
      <c r="AN34" s="10"/>
      <c r="AO34" s="64" t="s">
        <v>43</v>
      </c>
      <c r="AP34" s="32" t="s">
        <v>42</v>
      </c>
      <c r="AQ34" s="32"/>
      <c r="AR34" s="10"/>
      <c r="AS34" s="64"/>
      <c r="AT34" s="32"/>
      <c r="AU34" s="32"/>
      <c r="AV34" s="10"/>
      <c r="AW34" s="64"/>
      <c r="AX34" s="32"/>
      <c r="AY34" s="32"/>
      <c r="AZ34" s="10"/>
    </row>
    <row r="35" spans="1:55" ht="50.1" customHeight="1" x14ac:dyDescent="0.25">
      <c r="A35" s="364" t="s">
        <v>118</v>
      </c>
      <c r="B35" s="246"/>
      <c r="C35" s="247"/>
      <c r="D35" s="30" t="s">
        <v>116</v>
      </c>
      <c r="E35" s="9"/>
      <c r="F35" s="32"/>
      <c r="G35" s="32"/>
      <c r="H35" s="10"/>
      <c r="I35" s="64"/>
      <c r="J35" s="32"/>
      <c r="K35" s="32"/>
      <c r="L35" s="10"/>
      <c r="M35" s="64"/>
      <c r="N35" s="32"/>
      <c r="O35" s="32"/>
      <c r="P35" s="10"/>
      <c r="Q35" s="64"/>
      <c r="R35" s="32"/>
      <c r="S35" s="32"/>
      <c r="T35" s="10"/>
      <c r="U35" s="64"/>
      <c r="V35" s="32"/>
      <c r="W35" s="32"/>
      <c r="X35" s="10"/>
      <c r="Y35" s="64"/>
      <c r="Z35" s="32"/>
      <c r="AA35" s="32"/>
      <c r="AB35" s="10"/>
      <c r="AC35" s="64"/>
      <c r="AD35" s="32"/>
      <c r="AE35" s="32"/>
      <c r="AF35" s="10"/>
      <c r="AG35" s="64"/>
      <c r="AH35" s="32"/>
      <c r="AI35" s="32"/>
      <c r="AJ35" s="10"/>
      <c r="AK35" s="64"/>
      <c r="AL35" s="32"/>
      <c r="AM35" s="32"/>
      <c r="AN35" s="10"/>
      <c r="AO35" s="64"/>
      <c r="AP35" s="32"/>
      <c r="AQ35" s="32"/>
      <c r="AR35" s="10"/>
      <c r="AS35" s="64" t="s">
        <v>43</v>
      </c>
      <c r="AT35" s="32" t="s">
        <v>42</v>
      </c>
      <c r="AU35" s="32"/>
      <c r="AV35" s="10"/>
      <c r="AW35" s="64"/>
      <c r="AX35" s="32"/>
      <c r="AY35" s="32"/>
      <c r="AZ35" s="10"/>
    </row>
    <row r="36" spans="1:55" ht="50.1" customHeight="1" x14ac:dyDescent="0.25">
      <c r="A36" s="364" t="s">
        <v>119</v>
      </c>
      <c r="B36" s="246"/>
      <c r="C36" s="247"/>
      <c r="D36" s="30" t="s">
        <v>116</v>
      </c>
      <c r="E36" s="9"/>
      <c r="F36" s="32"/>
      <c r="G36" s="32"/>
      <c r="H36" s="10"/>
      <c r="I36" s="64"/>
      <c r="J36" s="32"/>
      <c r="K36" s="32"/>
      <c r="L36" s="10"/>
      <c r="M36" s="64"/>
      <c r="N36" s="32"/>
      <c r="O36" s="32"/>
      <c r="P36" s="10"/>
      <c r="Q36" s="64"/>
      <c r="R36" s="32"/>
      <c r="S36" s="32"/>
      <c r="T36" s="10"/>
      <c r="U36" s="64"/>
      <c r="V36" s="32"/>
      <c r="W36" s="32"/>
      <c r="X36" s="10"/>
      <c r="Y36" s="64"/>
      <c r="Z36" s="32"/>
      <c r="AA36" s="32"/>
      <c r="AB36" s="10"/>
      <c r="AC36" s="64"/>
      <c r="AD36" s="32"/>
      <c r="AE36" s="32"/>
      <c r="AF36" s="10"/>
      <c r="AG36" s="64"/>
      <c r="AH36" s="32"/>
      <c r="AI36" s="32"/>
      <c r="AJ36" s="10"/>
      <c r="AK36" s="64"/>
      <c r="AL36" s="32"/>
      <c r="AM36" s="32"/>
      <c r="AN36" s="10"/>
      <c r="AO36" s="64"/>
      <c r="AP36" s="32"/>
      <c r="AQ36" s="32"/>
      <c r="AR36" s="10"/>
      <c r="AS36" s="64" t="s">
        <v>43</v>
      </c>
      <c r="AT36" s="32"/>
      <c r="AU36" s="32"/>
      <c r="AV36" s="10" t="s">
        <v>100</v>
      </c>
      <c r="AW36" s="64"/>
      <c r="AX36" s="32"/>
      <c r="AY36" s="32"/>
      <c r="AZ36" s="10"/>
    </row>
    <row r="37" spans="1:55" ht="50.1" customHeight="1" x14ac:dyDescent="0.25">
      <c r="A37" s="210" t="s">
        <v>68</v>
      </c>
      <c r="B37" s="210"/>
      <c r="C37" s="210"/>
      <c r="D37" s="30" t="s">
        <v>116</v>
      </c>
      <c r="E37" s="9"/>
      <c r="F37" s="32"/>
      <c r="G37" s="32"/>
      <c r="H37" s="10"/>
      <c r="I37" s="64"/>
      <c r="J37" s="32"/>
      <c r="K37" s="32"/>
      <c r="L37" s="10"/>
      <c r="M37" s="64"/>
      <c r="N37" s="32"/>
      <c r="O37" s="32"/>
      <c r="P37" s="10"/>
      <c r="Q37" s="64"/>
      <c r="R37" s="32"/>
      <c r="S37" s="32"/>
      <c r="T37" s="10"/>
      <c r="U37" s="64"/>
      <c r="V37" s="32"/>
      <c r="W37" s="32"/>
      <c r="X37" s="10"/>
      <c r="Y37" s="64"/>
      <c r="Z37" s="32"/>
      <c r="AA37" s="32"/>
      <c r="AB37" s="10"/>
      <c r="AC37" s="64"/>
      <c r="AD37" s="32"/>
      <c r="AE37" s="32"/>
      <c r="AF37" s="10"/>
      <c r="AG37" s="64"/>
      <c r="AH37" s="32"/>
      <c r="AI37" s="32"/>
      <c r="AJ37" s="10"/>
      <c r="AK37" s="64"/>
      <c r="AL37" s="32"/>
      <c r="AM37" s="32"/>
      <c r="AN37" s="10"/>
      <c r="AO37" s="64"/>
      <c r="AP37" s="32"/>
      <c r="AQ37" s="32"/>
      <c r="AR37" s="10"/>
      <c r="AS37" s="64" t="s">
        <v>43</v>
      </c>
      <c r="AT37" s="32" t="s">
        <v>42</v>
      </c>
      <c r="AU37" s="32"/>
      <c r="AV37" s="10"/>
      <c r="AW37" s="64"/>
      <c r="AX37" s="32"/>
      <c r="AY37" s="32"/>
      <c r="AZ37" s="10"/>
    </row>
    <row r="38" spans="1:55" ht="50.1" customHeight="1" x14ac:dyDescent="0.25">
      <c r="A38" s="226" t="s">
        <v>124</v>
      </c>
      <c r="B38" s="227"/>
      <c r="C38" s="228"/>
      <c r="D38" s="30" t="s">
        <v>106</v>
      </c>
      <c r="E38" s="9"/>
      <c r="F38" s="32"/>
      <c r="G38" s="32"/>
      <c r="H38" s="10"/>
      <c r="I38" s="64"/>
      <c r="J38" s="32"/>
      <c r="K38" s="32"/>
      <c r="L38" s="10"/>
      <c r="M38" s="64"/>
      <c r="N38" s="32"/>
      <c r="O38" s="32"/>
      <c r="P38" s="10"/>
      <c r="Q38" s="64"/>
      <c r="R38" s="32"/>
      <c r="S38" s="32"/>
      <c r="T38" s="10"/>
      <c r="U38" s="64"/>
      <c r="V38" s="32"/>
      <c r="W38" s="32"/>
      <c r="X38" s="10"/>
      <c r="Y38" s="64"/>
      <c r="Z38" s="32"/>
      <c r="AA38" s="32"/>
      <c r="AB38" s="10"/>
      <c r="AC38" s="64"/>
      <c r="AD38" s="32"/>
      <c r="AE38" s="32"/>
      <c r="AF38" s="10"/>
      <c r="AG38" s="64"/>
      <c r="AH38" s="32"/>
      <c r="AI38" s="32"/>
      <c r="AJ38" s="10"/>
      <c r="AK38" s="64"/>
      <c r="AL38" s="32"/>
      <c r="AM38" s="32"/>
      <c r="AN38" s="10"/>
      <c r="AO38" s="64"/>
      <c r="AP38" s="32"/>
      <c r="AQ38" s="32"/>
      <c r="AR38" s="10"/>
      <c r="AS38" s="64" t="s">
        <v>43</v>
      </c>
      <c r="AT38" s="32"/>
      <c r="AU38" s="32"/>
      <c r="AV38" s="10" t="s">
        <v>100</v>
      </c>
      <c r="AW38" s="64"/>
      <c r="AX38" s="32"/>
      <c r="AY38" s="32"/>
      <c r="AZ38" s="10"/>
    </row>
    <row r="39" spans="1:55" ht="50.1" customHeight="1" x14ac:dyDescent="0.25">
      <c r="A39" s="226" t="s">
        <v>102</v>
      </c>
      <c r="B39" s="227"/>
      <c r="C39" s="228"/>
      <c r="D39" s="30" t="s">
        <v>107</v>
      </c>
      <c r="E39" s="9"/>
      <c r="F39" s="32"/>
      <c r="G39" s="32"/>
      <c r="H39" s="10"/>
      <c r="I39" s="64"/>
      <c r="J39" s="32"/>
      <c r="K39" s="32"/>
      <c r="L39" s="10"/>
      <c r="M39" s="64"/>
      <c r="N39" s="32"/>
      <c r="O39" s="32"/>
      <c r="P39" s="10"/>
      <c r="Q39" s="64"/>
      <c r="R39" s="32"/>
      <c r="S39" s="32"/>
      <c r="T39" s="10"/>
      <c r="U39" s="64"/>
      <c r="V39" s="32"/>
      <c r="W39" s="32"/>
      <c r="X39" s="10"/>
      <c r="Y39" s="64"/>
      <c r="Z39" s="32"/>
      <c r="AA39" s="32"/>
      <c r="AB39" s="10"/>
      <c r="AC39" s="64"/>
      <c r="AD39" s="32"/>
      <c r="AE39" s="32"/>
      <c r="AF39" s="10"/>
      <c r="AG39" s="64"/>
      <c r="AH39" s="32"/>
      <c r="AI39" s="32"/>
      <c r="AJ39" s="10"/>
      <c r="AK39" s="64"/>
      <c r="AL39" s="32"/>
      <c r="AM39" s="32"/>
      <c r="AN39" s="10"/>
      <c r="AO39" s="64"/>
      <c r="AP39" s="32"/>
      <c r="AQ39" s="32"/>
      <c r="AR39" s="10"/>
      <c r="AS39" s="64"/>
      <c r="AT39" s="32"/>
      <c r="AU39" s="32"/>
      <c r="AV39" s="10"/>
      <c r="AW39" s="64" t="s">
        <v>43</v>
      </c>
      <c r="AX39" s="32"/>
      <c r="AY39" s="32"/>
      <c r="AZ39" s="10" t="s">
        <v>100</v>
      </c>
    </row>
    <row r="40" spans="1:55" ht="50.1" customHeight="1" x14ac:dyDescent="0.25">
      <c r="A40" s="226" t="s">
        <v>103</v>
      </c>
      <c r="B40" s="227"/>
      <c r="C40" s="228"/>
      <c r="D40" s="30" t="s">
        <v>108</v>
      </c>
      <c r="E40" s="9"/>
      <c r="F40" s="32"/>
      <c r="G40" s="32"/>
      <c r="H40" s="10"/>
      <c r="I40" s="64"/>
      <c r="J40" s="32"/>
      <c r="K40" s="32"/>
      <c r="L40" s="10"/>
      <c r="M40" s="64"/>
      <c r="N40" s="32"/>
      <c r="O40" s="32"/>
      <c r="P40" s="10"/>
      <c r="Q40" s="64"/>
      <c r="R40" s="32"/>
      <c r="S40" s="32"/>
      <c r="T40" s="10"/>
      <c r="U40" s="64"/>
      <c r="V40" s="32"/>
      <c r="W40" s="32"/>
      <c r="X40" s="10"/>
      <c r="Y40" s="64"/>
      <c r="Z40" s="32"/>
      <c r="AA40" s="32"/>
      <c r="AB40" s="10"/>
      <c r="AC40" s="64"/>
      <c r="AD40" s="32"/>
      <c r="AE40" s="32"/>
      <c r="AF40" s="10"/>
      <c r="AG40" s="64"/>
      <c r="AH40" s="32"/>
      <c r="AI40" s="32"/>
      <c r="AJ40" s="10"/>
      <c r="AK40" s="64"/>
      <c r="AL40" s="32"/>
      <c r="AM40" s="32"/>
      <c r="AN40" s="10"/>
      <c r="AO40" s="64"/>
      <c r="AP40" s="32"/>
      <c r="AQ40" s="32"/>
      <c r="AR40" s="10"/>
      <c r="AS40" s="64"/>
      <c r="AT40" s="32"/>
      <c r="AU40" s="32"/>
      <c r="AV40" s="10"/>
      <c r="AW40" s="64" t="s">
        <v>43</v>
      </c>
      <c r="AX40" s="32"/>
      <c r="AY40" s="32"/>
      <c r="AZ40" s="10" t="s">
        <v>100</v>
      </c>
    </row>
    <row r="41" spans="1:55" ht="50.1" customHeight="1" thickBot="1" x14ac:dyDescent="0.3">
      <c r="A41" s="226" t="s">
        <v>109</v>
      </c>
      <c r="B41" s="227"/>
      <c r="C41" s="228"/>
      <c r="D41" s="30" t="s">
        <v>108</v>
      </c>
      <c r="E41" s="9"/>
      <c r="F41" s="32"/>
      <c r="G41" s="32"/>
      <c r="H41" s="10"/>
      <c r="I41" s="64"/>
      <c r="J41" s="32"/>
      <c r="K41" s="32"/>
      <c r="L41" s="10"/>
      <c r="M41" s="64"/>
      <c r="N41" s="32"/>
      <c r="O41" s="32"/>
      <c r="P41" s="10"/>
      <c r="Q41" s="64"/>
      <c r="R41" s="32"/>
      <c r="S41" s="32"/>
      <c r="T41" s="10"/>
      <c r="U41" s="64"/>
      <c r="V41" s="32"/>
      <c r="W41" s="32"/>
      <c r="X41" s="10"/>
      <c r="Y41" s="64"/>
      <c r="Z41" s="32"/>
      <c r="AA41" s="32"/>
      <c r="AB41" s="10"/>
      <c r="AC41" s="64"/>
      <c r="AD41" s="32"/>
      <c r="AE41" s="32"/>
      <c r="AF41" s="10"/>
      <c r="AG41" s="64"/>
      <c r="AH41" s="32"/>
      <c r="AI41" s="32"/>
      <c r="AJ41" s="10"/>
      <c r="AK41" s="64"/>
      <c r="AL41" s="32"/>
      <c r="AM41" s="32"/>
      <c r="AN41" s="10"/>
      <c r="AO41" s="64"/>
      <c r="AP41" s="32"/>
      <c r="AQ41" s="32"/>
      <c r="AR41" s="10"/>
      <c r="AS41" s="64"/>
      <c r="AT41" s="32"/>
      <c r="AU41" s="32"/>
      <c r="AV41" s="10"/>
      <c r="AW41" s="64" t="s">
        <v>43</v>
      </c>
      <c r="AX41" s="32"/>
      <c r="AY41" s="32"/>
      <c r="AZ41" s="10" t="s">
        <v>100</v>
      </c>
    </row>
    <row r="42" spans="1:55" ht="30" customHeight="1" thickBot="1" x14ac:dyDescent="0.3">
      <c r="A42" s="220" t="s">
        <v>45</v>
      </c>
      <c r="B42" s="221"/>
      <c r="C42" s="222"/>
      <c r="D42" s="44" t="s">
        <v>44</v>
      </c>
      <c r="E42" s="242" t="s">
        <v>39</v>
      </c>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1:55" ht="40.5" customHeight="1" thickBot="1" x14ac:dyDescent="0.3">
      <c r="A43" s="250" t="s">
        <v>126</v>
      </c>
      <c r="B43" s="251"/>
      <c r="C43" s="252"/>
      <c r="D43" s="17"/>
      <c r="E43" s="63"/>
      <c r="F43" s="31"/>
      <c r="G43" s="31"/>
      <c r="H43" s="72"/>
      <c r="I43" s="65"/>
      <c r="J43" s="31"/>
      <c r="K43" s="31"/>
      <c r="L43" s="72"/>
      <c r="M43" s="65"/>
      <c r="N43" s="31"/>
      <c r="O43" s="31"/>
      <c r="P43" s="72"/>
      <c r="Q43" s="65"/>
      <c r="R43" s="31"/>
      <c r="S43" s="31"/>
      <c r="T43" s="72"/>
      <c r="U43" s="65"/>
      <c r="V43" s="31"/>
      <c r="W43" s="31"/>
      <c r="X43" s="72"/>
      <c r="Y43" s="65"/>
      <c r="Z43" s="31"/>
      <c r="AA43" s="31"/>
      <c r="AB43" s="72"/>
      <c r="AC43" s="65"/>
      <c r="AD43" s="31"/>
      <c r="AE43" s="31"/>
      <c r="AF43" s="72"/>
      <c r="AG43" s="65"/>
      <c r="AH43" s="31"/>
      <c r="AI43" s="31"/>
      <c r="AJ43" s="72"/>
      <c r="AK43" s="65"/>
      <c r="AL43" s="31"/>
      <c r="AM43" s="31"/>
      <c r="AN43" s="72"/>
      <c r="AO43" s="65"/>
      <c r="AP43" s="31"/>
      <c r="AQ43" s="31"/>
      <c r="AR43" s="72"/>
      <c r="AS43" s="65" t="s">
        <v>43</v>
      </c>
      <c r="AT43" s="31" t="s">
        <v>42</v>
      </c>
      <c r="AU43" s="31"/>
      <c r="AV43" s="72"/>
      <c r="AW43" s="65"/>
      <c r="AX43" s="31"/>
      <c r="AY43" s="31"/>
      <c r="AZ43" s="72"/>
    </row>
    <row r="44" spans="1:55" ht="30" customHeight="1" thickBot="1" x14ac:dyDescent="0.3">
      <c r="A44" s="196" t="s">
        <v>45</v>
      </c>
      <c r="B44" s="196"/>
      <c r="C44" s="196"/>
      <c r="D44" s="44" t="s">
        <v>44</v>
      </c>
      <c r="E44" s="203" t="s">
        <v>38</v>
      </c>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row>
    <row r="45" spans="1:55" ht="36.75" customHeight="1" x14ac:dyDescent="0.25">
      <c r="A45" s="230" t="s">
        <v>127</v>
      </c>
      <c r="B45" s="231"/>
      <c r="C45" s="232"/>
      <c r="D45" s="17"/>
      <c r="E45" s="63"/>
      <c r="F45" s="31"/>
      <c r="G45" s="31"/>
      <c r="H45" s="72"/>
      <c r="I45" s="65"/>
      <c r="J45" s="31"/>
      <c r="K45" s="31"/>
      <c r="L45" s="72"/>
      <c r="M45" s="65"/>
      <c r="N45" s="31"/>
      <c r="O45" s="31"/>
      <c r="P45" s="72"/>
      <c r="Q45" s="65"/>
      <c r="R45" s="31"/>
      <c r="S45" s="31"/>
      <c r="T45" s="72"/>
      <c r="U45" s="65"/>
      <c r="V45" s="31"/>
      <c r="W45" s="31"/>
      <c r="X45" s="72"/>
      <c r="Y45" s="65"/>
      <c r="Z45" s="31"/>
      <c r="AA45" s="31"/>
      <c r="AB45" s="72"/>
      <c r="AC45" s="65"/>
      <c r="AD45" s="31"/>
      <c r="AE45" s="31"/>
      <c r="AF45" s="72"/>
      <c r="AG45" s="65"/>
      <c r="AH45" s="31"/>
      <c r="AI45" s="31"/>
      <c r="AJ45" s="72"/>
      <c r="AK45" s="65"/>
      <c r="AL45" s="31"/>
      <c r="AM45" s="31"/>
      <c r="AN45" s="72"/>
      <c r="AO45" s="65"/>
      <c r="AP45" s="31"/>
      <c r="AQ45" s="31"/>
      <c r="AR45" s="72"/>
      <c r="AS45" s="65"/>
      <c r="AT45" s="31"/>
      <c r="AU45" s="31"/>
      <c r="AV45" s="72"/>
      <c r="AW45" s="65" t="s">
        <v>43</v>
      </c>
      <c r="AX45" s="31" t="s">
        <v>42</v>
      </c>
      <c r="AY45" s="31"/>
      <c r="AZ45" s="72"/>
    </row>
    <row r="46" spans="1:55" ht="40.5" customHeight="1" thickBot="1" x14ac:dyDescent="0.3">
      <c r="A46" s="236" t="s">
        <v>128</v>
      </c>
      <c r="B46" s="237"/>
      <c r="C46" s="238"/>
      <c r="D46" s="17"/>
      <c r="E46" s="42"/>
      <c r="F46" s="32"/>
      <c r="G46" s="32"/>
      <c r="H46" s="43"/>
      <c r="I46" s="64"/>
      <c r="J46" s="32"/>
      <c r="K46" s="32"/>
      <c r="L46" s="43"/>
      <c r="M46" s="64"/>
      <c r="N46" s="32"/>
      <c r="O46" s="32"/>
      <c r="P46" s="43"/>
      <c r="Q46" s="64"/>
      <c r="R46" s="32"/>
      <c r="S46" s="32"/>
      <c r="T46" s="43"/>
      <c r="U46" s="64"/>
      <c r="V46" s="32"/>
      <c r="W46" s="32"/>
      <c r="X46" s="43"/>
      <c r="Y46" s="64"/>
      <c r="Z46" s="32"/>
      <c r="AA46" s="32"/>
      <c r="AB46" s="43"/>
      <c r="AC46" s="64"/>
      <c r="AD46" s="32"/>
      <c r="AE46" s="32"/>
      <c r="AF46" s="43"/>
      <c r="AG46" s="64"/>
      <c r="AH46" s="32"/>
      <c r="AI46" s="32"/>
      <c r="AJ46" s="43"/>
      <c r="AK46" s="64"/>
      <c r="AL46" s="32"/>
      <c r="AM46" s="32"/>
      <c r="AN46" s="43"/>
      <c r="AO46" s="64"/>
      <c r="AP46" s="32"/>
      <c r="AQ46" s="32"/>
      <c r="AR46" s="43"/>
      <c r="AS46" s="64"/>
      <c r="AT46" s="32"/>
      <c r="AU46" s="32"/>
      <c r="AV46" s="43"/>
      <c r="AW46" s="64" t="s">
        <v>43</v>
      </c>
      <c r="AX46" s="32" t="s">
        <v>42</v>
      </c>
      <c r="AY46" s="32"/>
      <c r="AZ46" s="43"/>
    </row>
    <row r="47" spans="1:55" s="13" customFormat="1" ht="30" customHeight="1" thickBot="1" x14ac:dyDescent="0.25">
      <c r="A47" s="196" t="s">
        <v>37</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C47" s="67"/>
    </row>
    <row r="48" spans="1:55" ht="83.25" customHeight="1" thickBot="1" x14ac:dyDescent="0.3">
      <c r="A48" s="253" t="s">
        <v>105</v>
      </c>
      <c r="B48" s="254"/>
      <c r="C48" s="254"/>
      <c r="D48" s="255"/>
      <c r="E48" s="256" t="s">
        <v>129</v>
      </c>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8"/>
      <c r="BC48" s="68"/>
    </row>
    <row r="49" spans="1:55" ht="1.5" customHeight="1" thickBot="1" x14ac:dyDescent="0.3">
      <c r="A49" s="35"/>
      <c r="B49" s="35"/>
      <c r="C49" s="35"/>
      <c r="D49" s="36"/>
      <c r="E49" s="37"/>
      <c r="F49" s="37"/>
      <c r="G49" s="37"/>
      <c r="H49" s="37"/>
      <c r="I49" s="37"/>
      <c r="J49" s="37"/>
      <c r="K49" s="37"/>
      <c r="L49" s="37"/>
      <c r="M49" s="37"/>
      <c r="N49" s="37"/>
      <c r="O49" s="37"/>
      <c r="P49" s="37"/>
      <c r="Q49" s="37"/>
      <c r="R49" s="37"/>
      <c r="S49" s="37"/>
      <c r="T49" s="37"/>
      <c r="U49" s="37"/>
      <c r="V49" s="37"/>
      <c r="W49" s="37"/>
      <c r="X49" s="37"/>
      <c r="BC49" s="68"/>
    </row>
    <row r="50" spans="1:55" ht="83.25" customHeight="1" thickBot="1" x14ac:dyDescent="0.3">
      <c r="A50" s="259" t="s">
        <v>34</v>
      </c>
      <c r="B50" s="259"/>
      <c r="C50" s="259"/>
      <c r="D50" s="74" t="s">
        <v>36</v>
      </c>
      <c r="E50" s="260" t="s">
        <v>30</v>
      </c>
      <c r="F50" s="260"/>
      <c r="G50" s="260"/>
      <c r="H50" s="260"/>
      <c r="I50" s="260" t="s">
        <v>29</v>
      </c>
      <c r="J50" s="260"/>
      <c r="K50" s="260"/>
      <c r="L50" s="260"/>
      <c r="M50" s="260" t="s">
        <v>28</v>
      </c>
      <c r="N50" s="260"/>
      <c r="O50" s="260"/>
      <c r="P50" s="260"/>
      <c r="Q50" s="260" t="s">
        <v>27</v>
      </c>
      <c r="R50" s="260"/>
      <c r="S50" s="260"/>
      <c r="T50" s="260"/>
      <c r="U50" s="260" t="s">
        <v>26</v>
      </c>
      <c r="V50" s="260"/>
      <c r="W50" s="260"/>
      <c r="X50" s="260"/>
      <c r="Y50" s="260" t="s">
        <v>25</v>
      </c>
      <c r="Z50" s="260"/>
      <c r="AA50" s="260"/>
      <c r="AB50" s="260"/>
      <c r="AC50" s="260" t="s">
        <v>24</v>
      </c>
      <c r="AD50" s="260"/>
      <c r="AE50" s="260"/>
      <c r="AF50" s="260"/>
      <c r="AG50" s="260" t="s">
        <v>23</v>
      </c>
      <c r="AH50" s="260"/>
      <c r="AI50" s="260"/>
      <c r="AJ50" s="260"/>
      <c r="AK50" s="260" t="s">
        <v>22</v>
      </c>
      <c r="AL50" s="260"/>
      <c r="AM50" s="260"/>
      <c r="AN50" s="260"/>
      <c r="AO50" s="260" t="s">
        <v>21</v>
      </c>
      <c r="AP50" s="260"/>
      <c r="AQ50" s="260"/>
      <c r="AR50" s="260"/>
      <c r="AS50" s="260" t="s">
        <v>20</v>
      </c>
      <c r="AT50" s="260"/>
      <c r="AU50" s="260"/>
      <c r="AV50" s="260"/>
      <c r="AW50" s="260" t="s">
        <v>19</v>
      </c>
      <c r="AX50" s="260"/>
      <c r="AY50" s="260"/>
      <c r="AZ50" s="260"/>
      <c r="BC50" s="69"/>
    </row>
    <row r="51" spans="1:55" ht="30" customHeight="1" thickBot="1" x14ac:dyDescent="0.3">
      <c r="A51" s="168" t="s">
        <v>130</v>
      </c>
      <c r="B51" s="168"/>
      <c r="C51" s="168"/>
      <c r="D51" s="75">
        <f>SUM(E51:AZ51)</f>
        <v>25</v>
      </c>
      <c r="E51" s="167">
        <f>COUNTIF(E19:H46,"P")</f>
        <v>2</v>
      </c>
      <c r="F51" s="167"/>
      <c r="G51" s="167"/>
      <c r="H51" s="167"/>
      <c r="I51" s="167">
        <f>COUNTIF(I19:L46,"P")</f>
        <v>1</v>
      </c>
      <c r="J51" s="167"/>
      <c r="K51" s="167"/>
      <c r="L51" s="167"/>
      <c r="M51" s="167">
        <f>COUNTIF(M19:P46,"P")</f>
        <v>3</v>
      </c>
      <c r="N51" s="167"/>
      <c r="O51" s="167"/>
      <c r="P51" s="167"/>
      <c r="Q51" s="167">
        <f>COUNTIF(Q19:T46,"P")</f>
        <v>1</v>
      </c>
      <c r="R51" s="167"/>
      <c r="S51" s="167"/>
      <c r="T51" s="167"/>
      <c r="U51" s="167">
        <f>COUNTIF(U19:X46,"P")</f>
        <v>1</v>
      </c>
      <c r="V51" s="167"/>
      <c r="W51" s="167"/>
      <c r="X51" s="167"/>
      <c r="Y51" s="167">
        <f>COUNTIF(Y19:AB46,"P")</f>
        <v>1</v>
      </c>
      <c r="Z51" s="167"/>
      <c r="AA51" s="167"/>
      <c r="AB51" s="167"/>
      <c r="AC51" s="167">
        <f>COUNTIF(AC19:AF46,"P")</f>
        <v>1</v>
      </c>
      <c r="AD51" s="167"/>
      <c r="AE51" s="167"/>
      <c r="AF51" s="167"/>
      <c r="AG51" s="167">
        <f>COUNTIF(AG19:AJ46,"P")</f>
        <v>1</v>
      </c>
      <c r="AH51" s="167"/>
      <c r="AI51" s="167"/>
      <c r="AJ51" s="167"/>
      <c r="AK51" s="167">
        <f>COUNTIF(AK19:AN46,"P")</f>
        <v>2</v>
      </c>
      <c r="AL51" s="167"/>
      <c r="AM51" s="167"/>
      <c r="AN51" s="167"/>
      <c r="AO51" s="167">
        <f>COUNTIF(AO19:AR46,"P")</f>
        <v>1</v>
      </c>
      <c r="AP51" s="167"/>
      <c r="AQ51" s="167"/>
      <c r="AR51" s="167"/>
      <c r="AS51" s="167">
        <f>COUNTIF(AS19:AV46,"P")</f>
        <v>6</v>
      </c>
      <c r="AT51" s="167"/>
      <c r="AU51" s="167"/>
      <c r="AV51" s="167"/>
      <c r="AW51" s="167">
        <f>COUNTIF(AW19:AZ46,"P")</f>
        <v>5</v>
      </c>
      <c r="AX51" s="167"/>
      <c r="AY51" s="167"/>
      <c r="AZ51" s="167"/>
      <c r="BC51" s="69"/>
    </row>
    <row r="52" spans="1:55" ht="30" customHeight="1" thickBot="1" x14ac:dyDescent="0.3">
      <c r="A52" s="168" t="s">
        <v>131</v>
      </c>
      <c r="B52" s="168"/>
      <c r="C52" s="168"/>
      <c r="D52" s="75">
        <f t="shared" ref="D52:D54" si="0">SUM(E52:AZ52)</f>
        <v>14</v>
      </c>
      <c r="E52" s="167">
        <f>COUNTIF(E19:H46,"E")</f>
        <v>2</v>
      </c>
      <c r="F52" s="167"/>
      <c r="G52" s="167"/>
      <c r="H52" s="167"/>
      <c r="I52" s="167">
        <f>COUNTIF(I19:L46,"E")</f>
        <v>1</v>
      </c>
      <c r="J52" s="167"/>
      <c r="K52" s="167"/>
      <c r="L52" s="167"/>
      <c r="M52" s="167">
        <f>COUNTIF(M19:P46,"E")</f>
        <v>1</v>
      </c>
      <c r="N52" s="167"/>
      <c r="O52" s="167"/>
      <c r="P52" s="167"/>
      <c r="Q52" s="167">
        <f>COUNTIF(Q19:T46,"E")</f>
        <v>0</v>
      </c>
      <c r="R52" s="167"/>
      <c r="S52" s="167"/>
      <c r="T52" s="167"/>
      <c r="U52" s="167">
        <f>COUNTIF(U19:X46,"E")</f>
        <v>1</v>
      </c>
      <c r="V52" s="167"/>
      <c r="W52" s="167"/>
      <c r="X52" s="167"/>
      <c r="Y52" s="167">
        <f>COUNTIF(Y19:AB46,"E")</f>
        <v>0</v>
      </c>
      <c r="Z52" s="167"/>
      <c r="AA52" s="167"/>
      <c r="AB52" s="167"/>
      <c r="AC52" s="167">
        <f>COUNTIF(AC19:AF46,"E")</f>
        <v>1</v>
      </c>
      <c r="AD52" s="167"/>
      <c r="AE52" s="167"/>
      <c r="AF52" s="167"/>
      <c r="AG52" s="167">
        <f>COUNTIF(AG19:AJ46,"E")</f>
        <v>0</v>
      </c>
      <c r="AH52" s="167"/>
      <c r="AI52" s="167"/>
      <c r="AJ52" s="167"/>
      <c r="AK52" s="167">
        <f>COUNTIF(AK19:AN46,"E")</f>
        <v>2</v>
      </c>
      <c r="AL52" s="167"/>
      <c r="AM52" s="167"/>
      <c r="AN52" s="167"/>
      <c r="AO52" s="167">
        <f>COUNTIF(AO19:AR46,"E")</f>
        <v>1</v>
      </c>
      <c r="AP52" s="167"/>
      <c r="AQ52" s="167"/>
      <c r="AR52" s="167"/>
      <c r="AS52" s="167">
        <f>COUNTIF(AS19:AV46,"E")</f>
        <v>3</v>
      </c>
      <c r="AT52" s="167"/>
      <c r="AU52" s="167"/>
      <c r="AV52" s="167"/>
      <c r="AW52" s="167">
        <f>COUNTIF(AW19:AZ46,"E")</f>
        <v>2</v>
      </c>
      <c r="AX52" s="167"/>
      <c r="AY52" s="167"/>
      <c r="AZ52" s="167"/>
      <c r="BC52" s="69"/>
    </row>
    <row r="53" spans="1:55" ht="30" customHeight="1" thickBot="1" x14ac:dyDescent="0.3">
      <c r="A53" s="168" t="s">
        <v>132</v>
      </c>
      <c r="B53" s="168"/>
      <c r="C53" s="168"/>
      <c r="D53" s="75">
        <f t="shared" si="0"/>
        <v>4</v>
      </c>
      <c r="E53" s="167">
        <f>COUNTIF(E19:H46,"EFT")</f>
        <v>0</v>
      </c>
      <c r="F53" s="167"/>
      <c r="G53" s="167"/>
      <c r="H53" s="167"/>
      <c r="I53" s="167">
        <f>COUNTIF(I19:L46,"EFT")</f>
        <v>0</v>
      </c>
      <c r="J53" s="167"/>
      <c r="K53" s="167"/>
      <c r="L53" s="167"/>
      <c r="M53" s="167">
        <f>COUNTIF(M19:P46,"EFT")</f>
        <v>2</v>
      </c>
      <c r="N53" s="167"/>
      <c r="O53" s="167"/>
      <c r="P53" s="167"/>
      <c r="Q53" s="167">
        <f>COUNTIF(Q19:T46,"EFT")</f>
        <v>1</v>
      </c>
      <c r="R53" s="167"/>
      <c r="S53" s="167"/>
      <c r="T53" s="167"/>
      <c r="U53" s="167">
        <f>COUNTIF(U19:X46,"EFT")</f>
        <v>0</v>
      </c>
      <c r="V53" s="167"/>
      <c r="W53" s="167"/>
      <c r="X53" s="167"/>
      <c r="Y53" s="167">
        <f>COUNTIF(Y19:AB46,"EFT")</f>
        <v>0</v>
      </c>
      <c r="Z53" s="167"/>
      <c r="AA53" s="167"/>
      <c r="AB53" s="167"/>
      <c r="AC53" s="167">
        <f>COUNTIF(AC19:AF46,"EFT")</f>
        <v>0</v>
      </c>
      <c r="AD53" s="167"/>
      <c r="AE53" s="167"/>
      <c r="AF53" s="167"/>
      <c r="AG53" s="167">
        <f>COUNTIF(AG19:AJ46,"EFT")</f>
        <v>1</v>
      </c>
      <c r="AH53" s="167"/>
      <c r="AI53" s="167"/>
      <c r="AJ53" s="167"/>
      <c r="AK53" s="167">
        <f>COUNTIF(AK19:AN46,"EFT")</f>
        <v>0</v>
      </c>
      <c r="AL53" s="167"/>
      <c r="AM53" s="167"/>
      <c r="AN53" s="167"/>
      <c r="AO53" s="167">
        <f>COUNTIF(AO19:AR46,"EFT")</f>
        <v>0</v>
      </c>
      <c r="AP53" s="167"/>
      <c r="AQ53" s="167"/>
      <c r="AR53" s="167"/>
      <c r="AS53" s="167">
        <f>COUNTIF(AS19:AV46,"EFT")</f>
        <v>0</v>
      </c>
      <c r="AT53" s="167"/>
      <c r="AU53" s="167"/>
      <c r="AV53" s="167"/>
      <c r="AW53" s="167">
        <f>COUNTIF(AW19:AZ46,"EFT")</f>
        <v>0</v>
      </c>
      <c r="AX53" s="167"/>
      <c r="AY53" s="167"/>
      <c r="AZ53" s="167"/>
      <c r="BC53" s="69"/>
    </row>
    <row r="54" spans="1:55" ht="30" customHeight="1" thickBot="1" x14ac:dyDescent="0.3">
      <c r="A54" s="168" t="s">
        <v>133</v>
      </c>
      <c r="B54" s="168"/>
      <c r="C54" s="168"/>
      <c r="D54" s="75">
        <f t="shared" si="0"/>
        <v>7</v>
      </c>
      <c r="E54" s="167">
        <f>COUNTIF(E19:H46,"SE")</f>
        <v>0</v>
      </c>
      <c r="F54" s="167"/>
      <c r="G54" s="167"/>
      <c r="H54" s="167"/>
      <c r="I54" s="167">
        <f>COUNTIF(I19:L46,"SE")</f>
        <v>0</v>
      </c>
      <c r="J54" s="167"/>
      <c r="K54" s="167"/>
      <c r="L54" s="167"/>
      <c r="M54" s="167">
        <f>COUNTIF(M19:P46,"SE")</f>
        <v>0</v>
      </c>
      <c r="N54" s="167"/>
      <c r="O54" s="167"/>
      <c r="P54" s="167"/>
      <c r="Q54" s="167">
        <f>COUNTIF(Q19:T46,"SE")</f>
        <v>0</v>
      </c>
      <c r="R54" s="167"/>
      <c r="S54" s="167"/>
      <c r="T54" s="167"/>
      <c r="U54" s="167">
        <f>COUNTIF(U19:X46,"SE")</f>
        <v>0</v>
      </c>
      <c r="V54" s="167"/>
      <c r="W54" s="167"/>
      <c r="X54" s="167"/>
      <c r="Y54" s="167">
        <f>COUNTIF(Y19:AB46,"SE")</f>
        <v>1</v>
      </c>
      <c r="Z54" s="167"/>
      <c r="AA54" s="167"/>
      <c r="AB54" s="167"/>
      <c r="AC54" s="167">
        <f>COUNTIF(AC19:AF46,"SE")</f>
        <v>0</v>
      </c>
      <c r="AD54" s="167"/>
      <c r="AE54" s="167"/>
      <c r="AF54" s="167"/>
      <c r="AG54" s="167">
        <f>COUNTIF(AG19:AJ46,"SE")</f>
        <v>0</v>
      </c>
      <c r="AH54" s="167"/>
      <c r="AI54" s="167"/>
      <c r="AJ54" s="167"/>
      <c r="AK54" s="167">
        <f>COUNTIF(AK19:AN46,"SE")</f>
        <v>0</v>
      </c>
      <c r="AL54" s="167"/>
      <c r="AM54" s="167"/>
      <c r="AN54" s="167"/>
      <c r="AO54" s="167">
        <f>COUNTIF(AO19:AR46,"SE")</f>
        <v>0</v>
      </c>
      <c r="AP54" s="167"/>
      <c r="AQ54" s="167"/>
      <c r="AR54" s="167"/>
      <c r="AS54" s="167">
        <f>COUNTIF(AS19:AV46,"SE")</f>
        <v>3</v>
      </c>
      <c r="AT54" s="167"/>
      <c r="AU54" s="167"/>
      <c r="AV54" s="167"/>
      <c r="AW54" s="167">
        <f>COUNTIF(AW19:AZ46,"SE")</f>
        <v>3</v>
      </c>
      <c r="AX54" s="167"/>
      <c r="AY54" s="167"/>
      <c r="AZ54" s="167"/>
      <c r="BC54" s="68"/>
    </row>
    <row r="55" spans="1:55" ht="30" customHeight="1" thickBot="1" x14ac:dyDescent="0.3">
      <c r="A55" s="183" t="s">
        <v>35</v>
      </c>
      <c r="B55" s="183"/>
      <c r="C55" s="183"/>
      <c r="D55" s="76">
        <f>((D52+D53)/D51)</f>
        <v>0.72</v>
      </c>
      <c r="E55" s="184">
        <f>(COUNTIF(E19:H46,"E")+COUNTIF(E19:H46,"EFT"))/(COUNTIF(E19:H46,"P"))</f>
        <v>1</v>
      </c>
      <c r="F55" s="184"/>
      <c r="G55" s="184"/>
      <c r="H55" s="184"/>
      <c r="I55" s="184">
        <f>(COUNTIF(I19:L46,"E")+COUNTIF(I19:L46,"EFT"))/(COUNTIF(I19:L46,"P"))</f>
        <v>1</v>
      </c>
      <c r="J55" s="184"/>
      <c r="K55" s="184"/>
      <c r="L55" s="184"/>
      <c r="M55" s="184">
        <f>(COUNTIF(M19:P46,"E")+COUNTIF(M19:P46,"EFT"))/(COUNTIF(M19:P46,"P"))</f>
        <v>1</v>
      </c>
      <c r="N55" s="184"/>
      <c r="O55" s="184"/>
      <c r="P55" s="184"/>
      <c r="Q55" s="184">
        <f>(COUNTIF(Q19:T46,"E")+COUNTIF(Q19:T46,"EFT"))/(COUNTIF(Q19:T46,"P"))</f>
        <v>1</v>
      </c>
      <c r="R55" s="184"/>
      <c r="S55" s="184"/>
      <c r="T55" s="184"/>
      <c r="U55" s="184">
        <f>(COUNTIF(U19:X46,"E")+COUNTIF(U19:X46,"EFT"))/(COUNTIF(U19:X46,"P"))</f>
        <v>1</v>
      </c>
      <c r="V55" s="184"/>
      <c r="W55" s="184"/>
      <c r="X55" s="184"/>
      <c r="Y55" s="184">
        <f>(COUNTIF(Y19:AB46,"E")+COUNTIF(Y19:AB46,"EFT"))/(COUNTIF(Y19:AB46,"P"))</f>
        <v>0</v>
      </c>
      <c r="Z55" s="184"/>
      <c r="AA55" s="184"/>
      <c r="AB55" s="184"/>
      <c r="AC55" s="184">
        <f>(COUNTIF(AC19:AF46,"E")+COUNTIF(AC19:AF46,"EFT"))/(COUNTIF(AC19:AF46,"P"))</f>
        <v>1</v>
      </c>
      <c r="AD55" s="184"/>
      <c r="AE55" s="184"/>
      <c r="AF55" s="184"/>
      <c r="AG55" s="184">
        <f>(COUNTIF(AG19:AJ46,"E")+COUNTIF(AG19:AJ46,"EFT"))/(COUNTIF(AG19:AJ46,"P"))</f>
        <v>1</v>
      </c>
      <c r="AH55" s="184"/>
      <c r="AI55" s="184"/>
      <c r="AJ55" s="184"/>
      <c r="AK55" s="184">
        <f>(COUNTIF(AK19:AN46,"E")+COUNTIF(AK19:AN46,"EFT"))/(COUNTIF(AK19:AN46,"P"))</f>
        <v>1</v>
      </c>
      <c r="AL55" s="184"/>
      <c r="AM55" s="184"/>
      <c r="AN55" s="184"/>
      <c r="AO55" s="184">
        <f>(COUNTIF(AO19:AR46,"E")+COUNTIF(AO19:AR46,"EFT"))/(COUNTIF(AO19:AR46,"P"))</f>
        <v>1</v>
      </c>
      <c r="AP55" s="184"/>
      <c r="AQ55" s="184"/>
      <c r="AR55" s="184"/>
      <c r="AS55" s="184">
        <f>(COUNTIF(AS19:AV46,"E")+COUNTIF(AS19:AV46,"EFT"))/(COUNTIF(AS19:AV46,"P"))</f>
        <v>0.5</v>
      </c>
      <c r="AT55" s="184"/>
      <c r="AU55" s="184"/>
      <c r="AV55" s="184"/>
      <c r="AW55" s="184">
        <f>(COUNTIF(AW19:AZ46,"E")+COUNTIF(AW19:AZ46,"EFT"))/(COUNTIF(AW19:AZ46,"P"))</f>
        <v>0.4</v>
      </c>
      <c r="AX55" s="184"/>
      <c r="AY55" s="184"/>
      <c r="AZ55" s="184"/>
      <c r="BC55" s="68"/>
    </row>
    <row r="56" spans="1:55" ht="20.100000000000001" customHeight="1" thickBot="1" x14ac:dyDescent="0.3">
      <c r="A56" s="265"/>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7"/>
      <c r="BC56" s="70"/>
    </row>
    <row r="57" spans="1:55" ht="30" customHeight="1" thickBot="1" x14ac:dyDescent="0.3">
      <c r="A57" s="242" t="s">
        <v>34</v>
      </c>
      <c r="B57" s="243"/>
      <c r="C57" s="243"/>
      <c r="D57" s="243"/>
      <c r="E57" s="243"/>
      <c r="F57" s="34"/>
      <c r="G57" s="242" t="s">
        <v>33</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row>
    <row r="58" spans="1:55" s="39" customFormat="1" ht="30" customHeight="1" thickBot="1" x14ac:dyDescent="0.25">
      <c r="A58" s="261" t="s">
        <v>5</v>
      </c>
      <c r="B58" s="262"/>
      <c r="C58" s="262"/>
      <c r="D58" s="262"/>
      <c r="E58" s="263"/>
      <c r="F58" s="79"/>
      <c r="G58" s="264" t="s">
        <v>32</v>
      </c>
      <c r="H58" s="264"/>
      <c r="I58" s="264"/>
      <c r="J58" s="264"/>
      <c r="K58" s="264"/>
      <c r="L58" s="264" t="s">
        <v>31</v>
      </c>
      <c r="M58" s="264"/>
      <c r="N58" s="264"/>
      <c r="O58" s="264"/>
      <c r="P58" s="264"/>
      <c r="Q58" s="264"/>
      <c r="R58" s="264"/>
      <c r="S58" s="264"/>
      <c r="T58" s="264"/>
      <c r="U58" s="264"/>
      <c r="V58" s="264"/>
      <c r="W58" s="264"/>
      <c r="X58" s="264"/>
      <c r="Y58" s="264"/>
      <c r="Z58" s="38"/>
      <c r="AA58" s="264" t="s">
        <v>2</v>
      </c>
      <c r="AB58" s="264"/>
      <c r="AC58" s="264"/>
      <c r="AD58" s="264"/>
      <c r="AE58" s="264"/>
      <c r="AF58" s="264"/>
      <c r="AG58" s="264"/>
      <c r="AH58" s="264"/>
      <c r="AI58" s="264"/>
      <c r="AJ58" s="264"/>
      <c r="AK58" s="264"/>
      <c r="AL58" s="38"/>
      <c r="AM58" s="264" t="s">
        <v>0</v>
      </c>
      <c r="AN58" s="264"/>
      <c r="AO58" s="264"/>
      <c r="AP58" s="264"/>
      <c r="AQ58" s="264"/>
      <c r="AR58" s="264"/>
      <c r="AS58" s="264"/>
      <c r="AT58" s="38"/>
      <c r="AU58" s="268" t="s">
        <v>136</v>
      </c>
      <c r="AV58" s="264"/>
      <c r="AW58" s="264"/>
      <c r="AX58" s="264"/>
      <c r="AY58" s="264"/>
      <c r="AZ58" s="264"/>
    </row>
    <row r="59" spans="1:55" s="40" customFormat="1" ht="80.099999999999994" customHeight="1" x14ac:dyDescent="0.2">
      <c r="A59" s="172"/>
      <c r="B59" s="173"/>
      <c r="C59" s="173"/>
      <c r="D59" s="173"/>
      <c r="E59" s="174"/>
      <c r="F59" s="169"/>
      <c r="G59" s="181" t="s">
        <v>30</v>
      </c>
      <c r="H59" s="182"/>
      <c r="I59" s="182"/>
      <c r="J59" s="182"/>
      <c r="K59" s="182"/>
      <c r="L59" s="156" t="s">
        <v>134</v>
      </c>
      <c r="M59" s="156"/>
      <c r="N59" s="156"/>
      <c r="O59" s="156"/>
      <c r="P59" s="156"/>
      <c r="Q59" s="156"/>
      <c r="R59" s="156"/>
      <c r="S59" s="156"/>
      <c r="T59" s="156"/>
      <c r="U59" s="156"/>
      <c r="V59" s="156"/>
      <c r="W59" s="156"/>
      <c r="X59" s="156"/>
      <c r="Y59" s="156"/>
      <c r="Z59" s="17"/>
      <c r="AA59" s="156" t="s">
        <v>135</v>
      </c>
      <c r="AB59" s="156"/>
      <c r="AC59" s="156"/>
      <c r="AD59" s="156"/>
      <c r="AE59" s="156"/>
      <c r="AF59" s="156"/>
      <c r="AG59" s="156"/>
      <c r="AH59" s="156"/>
      <c r="AI59" s="156"/>
      <c r="AJ59" s="156"/>
      <c r="AK59" s="156"/>
      <c r="AL59" s="17"/>
      <c r="AM59" s="157" t="s">
        <v>116</v>
      </c>
      <c r="AN59" s="157"/>
      <c r="AO59" s="157"/>
      <c r="AP59" s="157"/>
      <c r="AQ59" s="157"/>
      <c r="AR59" s="157"/>
      <c r="AS59" s="157"/>
      <c r="AT59" s="46"/>
      <c r="AU59" s="151" t="s">
        <v>156</v>
      </c>
      <c r="AV59" s="152"/>
      <c r="AW59" s="152"/>
      <c r="AX59" s="152"/>
      <c r="AY59" s="152"/>
      <c r="AZ59" s="153"/>
    </row>
    <row r="60" spans="1:55" s="40" customFormat="1" ht="80.099999999999994" customHeight="1" x14ac:dyDescent="0.2">
      <c r="A60" s="175"/>
      <c r="B60" s="176"/>
      <c r="C60" s="176"/>
      <c r="D60" s="176"/>
      <c r="E60" s="177"/>
      <c r="F60" s="170"/>
      <c r="G60" s="154" t="s">
        <v>29</v>
      </c>
      <c r="H60" s="155"/>
      <c r="I60" s="155"/>
      <c r="J60" s="155"/>
      <c r="K60" s="155"/>
      <c r="L60" s="156" t="s">
        <v>137</v>
      </c>
      <c r="M60" s="156"/>
      <c r="N60" s="156"/>
      <c r="O60" s="156"/>
      <c r="P60" s="156"/>
      <c r="Q60" s="156"/>
      <c r="R60" s="156"/>
      <c r="S60" s="156"/>
      <c r="T60" s="156"/>
      <c r="U60" s="156"/>
      <c r="V60" s="156"/>
      <c r="W60" s="156"/>
      <c r="X60" s="156"/>
      <c r="Y60" s="156"/>
      <c r="Z60" s="45"/>
      <c r="AA60" s="156" t="s">
        <v>135</v>
      </c>
      <c r="AB60" s="156"/>
      <c r="AC60" s="156"/>
      <c r="AD60" s="156"/>
      <c r="AE60" s="156"/>
      <c r="AF60" s="156"/>
      <c r="AG60" s="156"/>
      <c r="AH60" s="156"/>
      <c r="AI60" s="156"/>
      <c r="AJ60" s="156"/>
      <c r="AK60" s="156"/>
      <c r="AL60" s="17"/>
      <c r="AM60" s="157" t="s">
        <v>116</v>
      </c>
      <c r="AN60" s="157"/>
      <c r="AO60" s="157"/>
      <c r="AP60" s="157"/>
      <c r="AQ60" s="157"/>
      <c r="AR60" s="157"/>
      <c r="AS60" s="157"/>
      <c r="AT60" s="46"/>
      <c r="AU60" s="151" t="s">
        <v>156</v>
      </c>
      <c r="AV60" s="152"/>
      <c r="AW60" s="152"/>
      <c r="AX60" s="152"/>
      <c r="AY60" s="152"/>
      <c r="AZ60" s="153"/>
    </row>
    <row r="61" spans="1:55" s="40" customFormat="1" ht="80.099999999999994" customHeight="1" x14ac:dyDescent="0.2">
      <c r="A61" s="175"/>
      <c r="B61" s="176"/>
      <c r="C61" s="176"/>
      <c r="D61" s="176"/>
      <c r="E61" s="177"/>
      <c r="F61" s="170"/>
      <c r="G61" s="154" t="s">
        <v>28</v>
      </c>
      <c r="H61" s="155"/>
      <c r="I61" s="155"/>
      <c r="J61" s="155"/>
      <c r="K61" s="155"/>
      <c r="L61" s="156" t="s">
        <v>139</v>
      </c>
      <c r="M61" s="156"/>
      <c r="N61" s="156"/>
      <c r="O61" s="156"/>
      <c r="P61" s="156"/>
      <c r="Q61" s="156"/>
      <c r="R61" s="156"/>
      <c r="S61" s="156"/>
      <c r="T61" s="156"/>
      <c r="U61" s="156"/>
      <c r="V61" s="156"/>
      <c r="W61" s="156"/>
      <c r="X61" s="156"/>
      <c r="Y61" s="156"/>
      <c r="Z61" s="45"/>
      <c r="AA61" s="156" t="s">
        <v>135</v>
      </c>
      <c r="AB61" s="156"/>
      <c r="AC61" s="156"/>
      <c r="AD61" s="156"/>
      <c r="AE61" s="156"/>
      <c r="AF61" s="156"/>
      <c r="AG61" s="156"/>
      <c r="AH61" s="156"/>
      <c r="AI61" s="156"/>
      <c r="AJ61" s="156"/>
      <c r="AK61" s="156"/>
      <c r="AL61" s="17"/>
      <c r="AM61" s="157" t="s">
        <v>116</v>
      </c>
      <c r="AN61" s="157"/>
      <c r="AO61" s="157"/>
      <c r="AP61" s="157"/>
      <c r="AQ61" s="157"/>
      <c r="AR61" s="157"/>
      <c r="AS61" s="157"/>
      <c r="AT61" s="46"/>
      <c r="AU61" s="151" t="s">
        <v>156</v>
      </c>
      <c r="AV61" s="152"/>
      <c r="AW61" s="152"/>
      <c r="AX61" s="152"/>
      <c r="AY61" s="152"/>
      <c r="AZ61" s="153"/>
    </row>
    <row r="62" spans="1:55" s="40" customFormat="1" ht="80.099999999999994" customHeight="1" x14ac:dyDescent="0.2">
      <c r="A62" s="175"/>
      <c r="B62" s="176"/>
      <c r="C62" s="176"/>
      <c r="D62" s="176"/>
      <c r="E62" s="177"/>
      <c r="F62" s="170"/>
      <c r="G62" s="154" t="s">
        <v>27</v>
      </c>
      <c r="H62" s="155"/>
      <c r="I62" s="155"/>
      <c r="J62" s="155"/>
      <c r="K62" s="155"/>
      <c r="L62" s="156" t="s">
        <v>138</v>
      </c>
      <c r="M62" s="156"/>
      <c r="N62" s="156"/>
      <c r="O62" s="156"/>
      <c r="P62" s="156"/>
      <c r="Q62" s="156"/>
      <c r="R62" s="156"/>
      <c r="S62" s="156"/>
      <c r="T62" s="156"/>
      <c r="U62" s="156"/>
      <c r="V62" s="156"/>
      <c r="W62" s="156"/>
      <c r="X62" s="156"/>
      <c r="Y62" s="156"/>
      <c r="Z62" s="45"/>
      <c r="AA62" s="156" t="s">
        <v>135</v>
      </c>
      <c r="AB62" s="156"/>
      <c r="AC62" s="156"/>
      <c r="AD62" s="156"/>
      <c r="AE62" s="156"/>
      <c r="AF62" s="156"/>
      <c r="AG62" s="156"/>
      <c r="AH62" s="156"/>
      <c r="AI62" s="156"/>
      <c r="AJ62" s="156"/>
      <c r="AK62" s="156"/>
      <c r="AL62" s="17"/>
      <c r="AM62" s="157" t="s">
        <v>116</v>
      </c>
      <c r="AN62" s="157"/>
      <c r="AO62" s="157"/>
      <c r="AP62" s="157"/>
      <c r="AQ62" s="157"/>
      <c r="AR62" s="157"/>
      <c r="AS62" s="157"/>
      <c r="AT62" s="46"/>
      <c r="AU62" s="151" t="s">
        <v>156</v>
      </c>
      <c r="AV62" s="152"/>
      <c r="AW62" s="152"/>
      <c r="AX62" s="152"/>
      <c r="AY62" s="152"/>
      <c r="AZ62" s="153"/>
    </row>
    <row r="63" spans="1:55" s="40" customFormat="1" ht="80.099999999999994" customHeight="1" x14ac:dyDescent="0.2">
      <c r="A63" s="175"/>
      <c r="B63" s="176"/>
      <c r="C63" s="176"/>
      <c r="D63" s="176"/>
      <c r="E63" s="177"/>
      <c r="F63" s="170"/>
      <c r="G63" s="154" t="s">
        <v>26</v>
      </c>
      <c r="H63" s="155"/>
      <c r="I63" s="155"/>
      <c r="J63" s="155"/>
      <c r="K63" s="155"/>
      <c r="L63" s="156" t="s">
        <v>140</v>
      </c>
      <c r="M63" s="156"/>
      <c r="N63" s="156"/>
      <c r="O63" s="156"/>
      <c r="P63" s="156"/>
      <c r="Q63" s="156"/>
      <c r="R63" s="156"/>
      <c r="S63" s="156"/>
      <c r="T63" s="156"/>
      <c r="U63" s="156"/>
      <c r="V63" s="156"/>
      <c r="W63" s="156"/>
      <c r="X63" s="156"/>
      <c r="Y63" s="156"/>
      <c r="Z63" s="45"/>
      <c r="AA63" s="156" t="s">
        <v>135</v>
      </c>
      <c r="AB63" s="156"/>
      <c r="AC63" s="156"/>
      <c r="AD63" s="156"/>
      <c r="AE63" s="156"/>
      <c r="AF63" s="156"/>
      <c r="AG63" s="156"/>
      <c r="AH63" s="156"/>
      <c r="AI63" s="156"/>
      <c r="AJ63" s="156"/>
      <c r="AK63" s="156"/>
      <c r="AL63" s="77"/>
      <c r="AM63" s="157" t="s">
        <v>116</v>
      </c>
      <c r="AN63" s="157"/>
      <c r="AO63" s="157"/>
      <c r="AP63" s="157"/>
      <c r="AQ63" s="157"/>
      <c r="AR63" s="157"/>
      <c r="AS63" s="157"/>
      <c r="AT63" s="46"/>
      <c r="AU63" s="151" t="s">
        <v>156</v>
      </c>
      <c r="AV63" s="152"/>
      <c r="AW63" s="152"/>
      <c r="AX63" s="152"/>
      <c r="AY63" s="152"/>
      <c r="AZ63" s="153"/>
    </row>
    <row r="64" spans="1:55" s="40" customFormat="1" ht="80.099999999999994" customHeight="1" x14ac:dyDescent="0.2">
      <c r="A64" s="175"/>
      <c r="B64" s="176"/>
      <c r="C64" s="176"/>
      <c r="D64" s="176"/>
      <c r="E64" s="177"/>
      <c r="F64" s="170"/>
      <c r="G64" s="154" t="s">
        <v>25</v>
      </c>
      <c r="H64" s="155"/>
      <c r="I64" s="155"/>
      <c r="J64" s="155"/>
      <c r="K64" s="155"/>
      <c r="L64" s="156" t="s">
        <v>141</v>
      </c>
      <c r="M64" s="156"/>
      <c r="N64" s="156"/>
      <c r="O64" s="156"/>
      <c r="P64" s="156"/>
      <c r="Q64" s="156"/>
      <c r="R64" s="156"/>
      <c r="S64" s="156"/>
      <c r="T64" s="156"/>
      <c r="U64" s="156"/>
      <c r="V64" s="156"/>
      <c r="W64" s="156"/>
      <c r="X64" s="156"/>
      <c r="Y64" s="156"/>
      <c r="Z64" s="45"/>
      <c r="AA64" s="269" t="s">
        <v>155</v>
      </c>
      <c r="AB64" s="269"/>
      <c r="AC64" s="269"/>
      <c r="AD64" s="269"/>
      <c r="AE64" s="269"/>
      <c r="AF64" s="269"/>
      <c r="AG64" s="269"/>
      <c r="AH64" s="269"/>
      <c r="AI64" s="269"/>
      <c r="AJ64" s="269"/>
      <c r="AK64" s="269"/>
      <c r="AL64" s="17"/>
      <c r="AM64" s="157" t="s">
        <v>157</v>
      </c>
      <c r="AN64" s="157"/>
      <c r="AO64" s="157"/>
      <c r="AP64" s="157"/>
      <c r="AQ64" s="157"/>
      <c r="AR64" s="157"/>
      <c r="AS64" s="157"/>
      <c r="AT64" s="46"/>
      <c r="AU64" s="151" t="s">
        <v>167</v>
      </c>
      <c r="AV64" s="152"/>
      <c r="AW64" s="152"/>
      <c r="AX64" s="152"/>
      <c r="AY64" s="152"/>
      <c r="AZ64" s="153"/>
    </row>
    <row r="65" spans="1:52" s="40" customFormat="1" ht="80.099999999999994" customHeight="1" x14ac:dyDescent="0.2">
      <c r="A65" s="175"/>
      <c r="B65" s="176"/>
      <c r="C65" s="176"/>
      <c r="D65" s="176"/>
      <c r="E65" s="177"/>
      <c r="F65" s="170"/>
      <c r="G65" s="154" t="s">
        <v>24</v>
      </c>
      <c r="H65" s="155"/>
      <c r="I65" s="155"/>
      <c r="J65" s="155"/>
      <c r="K65" s="155"/>
      <c r="L65" s="156" t="s">
        <v>142</v>
      </c>
      <c r="M65" s="156"/>
      <c r="N65" s="156"/>
      <c r="O65" s="156"/>
      <c r="P65" s="156"/>
      <c r="Q65" s="156"/>
      <c r="R65" s="156"/>
      <c r="S65" s="156"/>
      <c r="T65" s="156"/>
      <c r="U65" s="156"/>
      <c r="V65" s="156"/>
      <c r="W65" s="156"/>
      <c r="X65" s="156"/>
      <c r="Y65" s="156"/>
      <c r="Z65" s="45"/>
      <c r="AA65" s="156" t="s">
        <v>135</v>
      </c>
      <c r="AB65" s="156"/>
      <c r="AC65" s="156"/>
      <c r="AD65" s="156"/>
      <c r="AE65" s="156"/>
      <c r="AF65" s="156"/>
      <c r="AG65" s="156"/>
      <c r="AH65" s="156"/>
      <c r="AI65" s="156"/>
      <c r="AJ65" s="156"/>
      <c r="AK65" s="156"/>
      <c r="AL65" s="77"/>
      <c r="AM65" s="157" t="s">
        <v>116</v>
      </c>
      <c r="AN65" s="157"/>
      <c r="AO65" s="157"/>
      <c r="AP65" s="157"/>
      <c r="AQ65" s="157"/>
      <c r="AR65" s="157"/>
      <c r="AS65" s="157"/>
      <c r="AT65" s="46"/>
      <c r="AU65" s="151" t="s">
        <v>156</v>
      </c>
      <c r="AV65" s="152"/>
      <c r="AW65" s="152"/>
      <c r="AX65" s="152"/>
      <c r="AY65" s="152"/>
      <c r="AZ65" s="153"/>
    </row>
    <row r="66" spans="1:52" s="40" customFormat="1" ht="80.099999999999994" customHeight="1" x14ac:dyDescent="0.2">
      <c r="A66" s="175"/>
      <c r="B66" s="176"/>
      <c r="C66" s="176"/>
      <c r="D66" s="176"/>
      <c r="E66" s="177"/>
      <c r="F66" s="170"/>
      <c r="G66" s="154" t="s">
        <v>23</v>
      </c>
      <c r="H66" s="155"/>
      <c r="I66" s="155"/>
      <c r="J66" s="155"/>
      <c r="K66" s="155"/>
      <c r="L66" s="156" t="s">
        <v>158</v>
      </c>
      <c r="M66" s="156"/>
      <c r="N66" s="156"/>
      <c r="O66" s="156"/>
      <c r="P66" s="156"/>
      <c r="Q66" s="156"/>
      <c r="R66" s="156"/>
      <c r="S66" s="156"/>
      <c r="T66" s="156"/>
      <c r="U66" s="156"/>
      <c r="V66" s="156"/>
      <c r="W66" s="156"/>
      <c r="X66" s="156"/>
      <c r="Y66" s="156"/>
      <c r="Z66" s="45"/>
      <c r="AA66" s="156" t="s">
        <v>135</v>
      </c>
      <c r="AB66" s="156"/>
      <c r="AC66" s="156"/>
      <c r="AD66" s="156"/>
      <c r="AE66" s="156"/>
      <c r="AF66" s="156"/>
      <c r="AG66" s="156"/>
      <c r="AH66" s="156"/>
      <c r="AI66" s="156"/>
      <c r="AJ66" s="156"/>
      <c r="AK66" s="156"/>
      <c r="AL66" s="92"/>
      <c r="AM66" s="157" t="s">
        <v>116</v>
      </c>
      <c r="AN66" s="157"/>
      <c r="AO66" s="157"/>
      <c r="AP66" s="157"/>
      <c r="AQ66" s="157"/>
      <c r="AR66" s="157"/>
      <c r="AS66" s="157"/>
      <c r="AT66" s="93"/>
      <c r="AU66" s="151" t="s">
        <v>156</v>
      </c>
      <c r="AV66" s="152"/>
      <c r="AW66" s="152"/>
      <c r="AX66" s="152"/>
      <c r="AY66" s="152"/>
      <c r="AZ66" s="153"/>
    </row>
    <row r="67" spans="1:52" s="40" customFormat="1" ht="80.099999999999994" customHeight="1" x14ac:dyDescent="0.2">
      <c r="A67" s="175"/>
      <c r="B67" s="176"/>
      <c r="C67" s="176"/>
      <c r="D67" s="176"/>
      <c r="E67" s="177"/>
      <c r="F67" s="170"/>
      <c r="G67" s="154" t="s">
        <v>22</v>
      </c>
      <c r="H67" s="155"/>
      <c r="I67" s="155"/>
      <c r="J67" s="155"/>
      <c r="K67" s="155"/>
      <c r="L67" s="156" t="s">
        <v>159</v>
      </c>
      <c r="M67" s="156"/>
      <c r="N67" s="156"/>
      <c r="O67" s="156"/>
      <c r="P67" s="156"/>
      <c r="Q67" s="156"/>
      <c r="R67" s="156"/>
      <c r="S67" s="156"/>
      <c r="T67" s="156"/>
      <c r="U67" s="156"/>
      <c r="V67" s="156"/>
      <c r="W67" s="156"/>
      <c r="X67" s="156"/>
      <c r="Y67" s="156"/>
      <c r="Z67" s="91"/>
      <c r="AA67" s="156" t="s">
        <v>135</v>
      </c>
      <c r="AB67" s="156"/>
      <c r="AC67" s="156"/>
      <c r="AD67" s="156"/>
      <c r="AE67" s="156"/>
      <c r="AF67" s="156"/>
      <c r="AG67" s="156"/>
      <c r="AH67" s="156"/>
      <c r="AI67" s="156"/>
      <c r="AJ67" s="156"/>
      <c r="AK67" s="156"/>
      <c r="AL67" s="92"/>
      <c r="AM67" s="157" t="s">
        <v>116</v>
      </c>
      <c r="AN67" s="157"/>
      <c r="AO67" s="157"/>
      <c r="AP67" s="157"/>
      <c r="AQ67" s="157"/>
      <c r="AR67" s="157"/>
      <c r="AS67" s="157"/>
      <c r="AT67" s="93"/>
      <c r="AU67" s="151" t="s">
        <v>156</v>
      </c>
      <c r="AV67" s="152"/>
      <c r="AW67" s="152"/>
      <c r="AX67" s="152"/>
      <c r="AY67" s="152"/>
      <c r="AZ67" s="153"/>
    </row>
    <row r="68" spans="1:52" s="40" customFormat="1" ht="80.099999999999994" customHeight="1" x14ac:dyDescent="0.2">
      <c r="A68" s="175"/>
      <c r="B68" s="176"/>
      <c r="C68" s="176"/>
      <c r="D68" s="176"/>
      <c r="E68" s="177"/>
      <c r="F68" s="170"/>
      <c r="G68" s="154" t="s">
        <v>21</v>
      </c>
      <c r="H68" s="155"/>
      <c r="I68" s="155"/>
      <c r="J68" s="155"/>
      <c r="K68" s="155"/>
      <c r="L68" s="156" t="s">
        <v>160</v>
      </c>
      <c r="M68" s="156"/>
      <c r="N68" s="156"/>
      <c r="O68" s="156"/>
      <c r="P68" s="156"/>
      <c r="Q68" s="156"/>
      <c r="R68" s="156"/>
      <c r="S68" s="156"/>
      <c r="T68" s="156"/>
      <c r="U68" s="156"/>
      <c r="V68" s="156"/>
      <c r="W68" s="156"/>
      <c r="X68" s="156"/>
      <c r="Y68" s="156"/>
      <c r="Z68" s="91"/>
      <c r="AA68" s="156" t="s">
        <v>135</v>
      </c>
      <c r="AB68" s="156"/>
      <c r="AC68" s="156"/>
      <c r="AD68" s="156"/>
      <c r="AE68" s="156"/>
      <c r="AF68" s="156"/>
      <c r="AG68" s="156"/>
      <c r="AH68" s="156"/>
      <c r="AI68" s="156"/>
      <c r="AJ68" s="156"/>
      <c r="AK68" s="156"/>
      <c r="AL68" s="92"/>
      <c r="AM68" s="157" t="s">
        <v>116</v>
      </c>
      <c r="AN68" s="157"/>
      <c r="AO68" s="157"/>
      <c r="AP68" s="157"/>
      <c r="AQ68" s="157"/>
      <c r="AR68" s="157"/>
      <c r="AS68" s="157"/>
      <c r="AT68" s="93"/>
      <c r="AU68" s="151" t="s">
        <v>156</v>
      </c>
      <c r="AV68" s="152"/>
      <c r="AW68" s="152"/>
      <c r="AX68" s="152"/>
      <c r="AY68" s="152"/>
      <c r="AZ68" s="153"/>
    </row>
    <row r="69" spans="1:52" s="40" customFormat="1" ht="110.25" customHeight="1" x14ac:dyDescent="0.2">
      <c r="A69" s="175"/>
      <c r="B69" s="176"/>
      <c r="C69" s="176"/>
      <c r="D69" s="176"/>
      <c r="E69" s="177"/>
      <c r="F69" s="170"/>
      <c r="G69" s="154" t="s">
        <v>20</v>
      </c>
      <c r="H69" s="155"/>
      <c r="I69" s="155"/>
      <c r="J69" s="155"/>
      <c r="K69" s="155"/>
      <c r="L69" s="156" t="s">
        <v>161</v>
      </c>
      <c r="M69" s="156"/>
      <c r="N69" s="156"/>
      <c r="O69" s="156"/>
      <c r="P69" s="156"/>
      <c r="Q69" s="156"/>
      <c r="R69" s="156"/>
      <c r="S69" s="156"/>
      <c r="T69" s="156"/>
      <c r="U69" s="156"/>
      <c r="V69" s="156"/>
      <c r="W69" s="156"/>
      <c r="X69" s="156"/>
      <c r="Y69" s="156"/>
      <c r="Z69" s="45"/>
      <c r="AA69" s="158" t="s">
        <v>165</v>
      </c>
      <c r="AB69" s="158"/>
      <c r="AC69" s="158"/>
      <c r="AD69" s="158"/>
      <c r="AE69" s="158"/>
      <c r="AF69" s="158"/>
      <c r="AG69" s="158"/>
      <c r="AH69" s="158"/>
      <c r="AI69" s="158"/>
      <c r="AJ69" s="158"/>
      <c r="AK69" s="158"/>
      <c r="AL69" s="17"/>
      <c r="AM69" s="157" t="s">
        <v>116</v>
      </c>
      <c r="AN69" s="157"/>
      <c r="AO69" s="157"/>
      <c r="AP69" s="157"/>
      <c r="AQ69" s="157"/>
      <c r="AR69" s="157"/>
      <c r="AS69" s="157"/>
      <c r="AT69" s="46"/>
      <c r="AU69" s="159" t="s">
        <v>166</v>
      </c>
      <c r="AV69" s="160"/>
      <c r="AW69" s="160"/>
      <c r="AX69" s="160"/>
      <c r="AY69" s="160"/>
      <c r="AZ69" s="161"/>
    </row>
    <row r="70" spans="1:52" s="40" customFormat="1" ht="171.75" customHeight="1" x14ac:dyDescent="0.2">
      <c r="A70" s="175"/>
      <c r="B70" s="176"/>
      <c r="C70" s="176"/>
      <c r="D70" s="176"/>
      <c r="E70" s="177"/>
      <c r="F70" s="170"/>
      <c r="G70" s="154" t="s">
        <v>19</v>
      </c>
      <c r="H70" s="155"/>
      <c r="I70" s="155"/>
      <c r="J70" s="155"/>
      <c r="K70" s="155"/>
      <c r="L70" s="156" t="s">
        <v>168</v>
      </c>
      <c r="M70" s="156"/>
      <c r="N70" s="156"/>
      <c r="O70" s="156"/>
      <c r="P70" s="156"/>
      <c r="Q70" s="156"/>
      <c r="R70" s="156"/>
      <c r="S70" s="156"/>
      <c r="T70" s="156"/>
      <c r="U70" s="156"/>
      <c r="V70" s="156"/>
      <c r="W70" s="156"/>
      <c r="X70" s="156"/>
      <c r="Y70" s="156"/>
      <c r="Z70" s="45"/>
      <c r="AA70" s="158" t="s">
        <v>169</v>
      </c>
      <c r="AB70" s="158"/>
      <c r="AC70" s="158"/>
      <c r="AD70" s="158"/>
      <c r="AE70" s="158"/>
      <c r="AF70" s="158"/>
      <c r="AG70" s="158"/>
      <c r="AH70" s="158"/>
      <c r="AI70" s="158"/>
      <c r="AJ70" s="158"/>
      <c r="AK70" s="158"/>
      <c r="AL70" s="17"/>
      <c r="AM70" s="157" t="s">
        <v>170</v>
      </c>
      <c r="AN70" s="157"/>
      <c r="AO70" s="157"/>
      <c r="AP70" s="157"/>
      <c r="AQ70" s="157"/>
      <c r="AR70" s="157"/>
      <c r="AS70" s="157"/>
      <c r="AT70" s="46"/>
      <c r="AU70" s="159" t="s">
        <v>171</v>
      </c>
      <c r="AV70" s="160"/>
      <c r="AW70" s="160"/>
      <c r="AX70" s="160"/>
      <c r="AY70" s="160"/>
      <c r="AZ70" s="161"/>
    </row>
    <row r="71" spans="1:52" s="40" customFormat="1" ht="80.099999999999994" customHeight="1" thickBot="1" x14ac:dyDescent="0.25">
      <c r="A71" s="178"/>
      <c r="B71" s="179"/>
      <c r="C71" s="179"/>
      <c r="D71" s="179"/>
      <c r="E71" s="180"/>
      <c r="F71" s="171"/>
      <c r="G71" s="162" t="s">
        <v>65</v>
      </c>
      <c r="H71" s="163"/>
      <c r="I71" s="163"/>
      <c r="J71" s="163"/>
      <c r="K71" s="163"/>
      <c r="L71" s="164">
        <v>1</v>
      </c>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6"/>
    </row>
    <row r="72" spans="1:52" ht="20.100000000000001" customHeight="1" thickBot="1" x14ac:dyDescent="0.3">
      <c r="A72" s="26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7"/>
    </row>
    <row r="73" spans="1:52" ht="30" customHeight="1" thickBot="1" x14ac:dyDescent="0.3">
      <c r="A73" s="203" t="s">
        <v>18</v>
      </c>
      <c r="B73" s="203"/>
      <c r="C73" s="203"/>
      <c r="D73" s="203"/>
      <c r="E73" s="203"/>
      <c r="F73" s="203"/>
      <c r="G73" s="203"/>
      <c r="H73" s="203"/>
      <c r="I73" s="203"/>
      <c r="J73" s="203"/>
      <c r="K73" s="203"/>
      <c r="L73" s="203"/>
      <c r="M73" s="203"/>
      <c r="N73" s="203"/>
      <c r="O73" s="203"/>
      <c r="P73" s="203"/>
      <c r="Q73" s="203"/>
      <c r="R73" s="203"/>
      <c r="S73" s="203"/>
      <c r="T73" s="203"/>
      <c r="U73" s="203"/>
      <c r="V73" s="203"/>
      <c r="W73" s="271"/>
      <c r="X73" s="272" t="s">
        <v>6</v>
      </c>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249"/>
      <c r="AY73" s="249"/>
      <c r="AZ73" s="273"/>
    </row>
    <row r="74" spans="1:52" ht="30" customHeight="1" thickBot="1" x14ac:dyDescent="0.3">
      <c r="A74" s="203" t="s">
        <v>5</v>
      </c>
      <c r="B74" s="203"/>
      <c r="C74" s="203"/>
      <c r="D74" s="80" t="s">
        <v>4</v>
      </c>
      <c r="E74" s="277" t="s">
        <v>15</v>
      </c>
      <c r="F74" s="277"/>
      <c r="G74" s="277"/>
      <c r="H74" s="277"/>
      <c r="I74" s="277" t="s">
        <v>14</v>
      </c>
      <c r="J74" s="277"/>
      <c r="K74" s="277"/>
      <c r="L74" s="277"/>
      <c r="M74" s="277" t="s">
        <v>13</v>
      </c>
      <c r="N74" s="277"/>
      <c r="O74" s="277"/>
      <c r="P74" s="277"/>
      <c r="Q74" s="277" t="s">
        <v>12</v>
      </c>
      <c r="R74" s="277"/>
      <c r="S74" s="277"/>
      <c r="T74" s="277"/>
      <c r="U74" s="278" t="s">
        <v>11</v>
      </c>
      <c r="V74" s="278"/>
      <c r="W74" s="279"/>
      <c r="X74" s="274"/>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6"/>
    </row>
    <row r="75" spans="1:52" ht="36" customHeight="1" thickBot="1" x14ac:dyDescent="0.3">
      <c r="A75" s="314"/>
      <c r="B75" s="314"/>
      <c r="C75" s="361"/>
      <c r="D75" s="81" t="s">
        <v>146</v>
      </c>
      <c r="E75" s="270">
        <v>57</v>
      </c>
      <c r="F75" s="270"/>
      <c r="G75" s="270"/>
      <c r="H75" s="270"/>
      <c r="I75" s="270">
        <v>58</v>
      </c>
      <c r="J75" s="270"/>
      <c r="K75" s="270"/>
      <c r="L75" s="270"/>
      <c r="M75" s="270">
        <v>58</v>
      </c>
      <c r="N75" s="270"/>
      <c r="O75" s="270"/>
      <c r="P75" s="270"/>
      <c r="Q75" s="270">
        <v>58</v>
      </c>
      <c r="R75" s="270"/>
      <c r="S75" s="270"/>
      <c r="T75" s="270"/>
      <c r="U75" s="270">
        <f>SUM(E75:T75)</f>
        <v>231</v>
      </c>
      <c r="V75" s="270"/>
      <c r="W75" s="270"/>
      <c r="X75" s="281" t="s">
        <v>174</v>
      </c>
      <c r="Y75" s="282"/>
      <c r="Z75" s="282"/>
      <c r="AA75" s="282"/>
      <c r="AB75" s="282"/>
      <c r="AC75" s="282"/>
      <c r="AD75" s="282"/>
      <c r="AE75" s="282"/>
      <c r="AF75" s="282"/>
      <c r="AG75" s="282"/>
      <c r="AH75" s="282"/>
      <c r="AI75" s="282"/>
      <c r="AJ75" s="282"/>
      <c r="AK75" s="282"/>
      <c r="AL75" s="282"/>
      <c r="AM75" s="282"/>
      <c r="AN75" s="282"/>
      <c r="AO75" s="282"/>
      <c r="AP75" s="282"/>
      <c r="AQ75" s="282"/>
      <c r="AR75" s="282"/>
      <c r="AS75" s="282"/>
      <c r="AT75" s="282"/>
      <c r="AU75" s="282"/>
      <c r="AV75" s="282"/>
      <c r="AW75" s="282"/>
      <c r="AX75" s="282"/>
      <c r="AY75" s="282"/>
      <c r="AZ75" s="283"/>
    </row>
    <row r="76" spans="1:52" ht="36" customHeight="1" thickBot="1" x14ac:dyDescent="0.3">
      <c r="A76" s="315"/>
      <c r="B76" s="315"/>
      <c r="C76" s="362"/>
      <c r="D76" s="81" t="s">
        <v>147</v>
      </c>
      <c r="E76" s="270">
        <v>57</v>
      </c>
      <c r="F76" s="270"/>
      <c r="G76" s="270"/>
      <c r="H76" s="270"/>
      <c r="I76" s="270">
        <v>58</v>
      </c>
      <c r="J76" s="270"/>
      <c r="K76" s="270"/>
      <c r="L76" s="270"/>
      <c r="M76" s="270">
        <v>58</v>
      </c>
      <c r="N76" s="270"/>
      <c r="O76" s="270"/>
      <c r="P76" s="270"/>
      <c r="Q76" s="270">
        <v>58</v>
      </c>
      <c r="R76" s="270"/>
      <c r="S76" s="270"/>
      <c r="T76" s="270"/>
      <c r="U76" s="270">
        <f>SUM(E76:T76)</f>
        <v>231</v>
      </c>
      <c r="V76" s="270"/>
      <c r="W76" s="270"/>
      <c r="X76" s="284"/>
      <c r="Y76" s="285"/>
      <c r="Z76" s="285"/>
      <c r="AA76" s="285"/>
      <c r="AB76" s="285"/>
      <c r="AC76" s="285"/>
      <c r="AD76" s="285"/>
      <c r="AE76" s="285"/>
      <c r="AF76" s="285"/>
      <c r="AG76" s="285"/>
      <c r="AH76" s="285"/>
      <c r="AI76" s="285"/>
      <c r="AJ76" s="285"/>
      <c r="AK76" s="285"/>
      <c r="AL76" s="285"/>
      <c r="AM76" s="285"/>
      <c r="AN76" s="285"/>
      <c r="AO76" s="285"/>
      <c r="AP76" s="285"/>
      <c r="AQ76" s="285"/>
      <c r="AR76" s="285"/>
      <c r="AS76" s="285"/>
      <c r="AT76" s="285"/>
      <c r="AU76" s="285"/>
      <c r="AV76" s="285"/>
      <c r="AW76" s="285"/>
      <c r="AX76" s="285"/>
      <c r="AY76" s="285"/>
      <c r="AZ76" s="286"/>
    </row>
    <row r="77" spans="1:52" ht="36" customHeight="1" thickBot="1" x14ac:dyDescent="0.3">
      <c r="A77" s="315"/>
      <c r="B77" s="315"/>
      <c r="C77" s="362"/>
      <c r="D77" s="82" t="s">
        <v>17</v>
      </c>
      <c r="E77" s="280">
        <f>(E76/E75)*100</f>
        <v>100</v>
      </c>
      <c r="F77" s="280"/>
      <c r="G77" s="280"/>
      <c r="H77" s="280"/>
      <c r="I77" s="280">
        <f>(I76/I75)*100</f>
        <v>100</v>
      </c>
      <c r="J77" s="280"/>
      <c r="K77" s="280"/>
      <c r="L77" s="280"/>
      <c r="M77" s="280">
        <f>(M76/M75)*100</f>
        <v>100</v>
      </c>
      <c r="N77" s="280"/>
      <c r="O77" s="280"/>
      <c r="P77" s="280"/>
      <c r="Q77" s="280">
        <f>(Q76/Q75)*100</f>
        <v>100</v>
      </c>
      <c r="R77" s="280"/>
      <c r="S77" s="280"/>
      <c r="T77" s="280"/>
      <c r="U77" s="280">
        <f>AVERAGE(E77:T77)</f>
        <v>100</v>
      </c>
      <c r="V77" s="280"/>
      <c r="W77" s="280"/>
      <c r="X77" s="287"/>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288"/>
      <c r="AZ77" s="289"/>
    </row>
    <row r="78" spans="1:52" ht="30" customHeight="1" thickBot="1" x14ac:dyDescent="0.3">
      <c r="A78" s="315"/>
      <c r="B78" s="315"/>
      <c r="C78" s="362"/>
      <c r="D78" s="203" t="s">
        <v>2</v>
      </c>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row>
    <row r="79" spans="1:52" ht="30" customHeight="1" thickBot="1" x14ac:dyDescent="0.3">
      <c r="A79" s="315"/>
      <c r="B79" s="315"/>
      <c r="C79" s="362"/>
      <c r="D79" s="203" t="s">
        <v>144</v>
      </c>
      <c r="E79" s="203"/>
      <c r="F79" s="203"/>
      <c r="G79" s="203"/>
      <c r="H79" s="203"/>
      <c r="I79" s="203"/>
      <c r="J79" s="203"/>
      <c r="K79" s="203"/>
      <c r="L79" s="203"/>
      <c r="M79" s="203"/>
      <c r="N79" s="203"/>
      <c r="O79" s="203"/>
      <c r="P79" s="203"/>
      <c r="Q79" s="203"/>
      <c r="R79" s="66"/>
      <c r="S79" s="203" t="s">
        <v>1</v>
      </c>
      <c r="T79" s="203"/>
      <c r="U79" s="203"/>
      <c r="V79" s="203"/>
      <c r="W79" s="203"/>
      <c r="X79" s="203"/>
      <c r="Y79" s="203"/>
      <c r="Z79" s="203"/>
      <c r="AA79" s="203"/>
      <c r="AB79" s="203"/>
      <c r="AC79" s="203"/>
      <c r="AD79" s="203"/>
      <c r="AE79" s="203"/>
      <c r="AF79" s="203"/>
      <c r="AG79" s="203"/>
      <c r="AH79" s="203"/>
      <c r="AI79" s="203"/>
      <c r="AJ79" s="203"/>
      <c r="AK79" s="203"/>
      <c r="AL79" s="66"/>
      <c r="AM79" s="203" t="s">
        <v>0</v>
      </c>
      <c r="AN79" s="203"/>
      <c r="AO79" s="203"/>
      <c r="AP79" s="203"/>
      <c r="AQ79" s="203"/>
      <c r="AR79" s="203"/>
      <c r="AS79" s="203"/>
      <c r="AT79" s="203"/>
      <c r="AU79" s="203"/>
      <c r="AV79" s="203"/>
      <c r="AW79" s="203"/>
      <c r="AX79" s="203"/>
      <c r="AY79" s="203"/>
      <c r="AZ79" s="203"/>
    </row>
    <row r="80" spans="1:52" ht="39" customHeight="1" thickBot="1" x14ac:dyDescent="0.3">
      <c r="A80" s="315"/>
      <c r="B80" s="315"/>
      <c r="C80" s="362"/>
      <c r="D80" s="292" t="s">
        <v>145</v>
      </c>
      <c r="E80" s="292"/>
      <c r="F80" s="292"/>
      <c r="G80" s="292"/>
      <c r="H80" s="292"/>
      <c r="I80" s="292"/>
      <c r="J80" s="292"/>
      <c r="K80" s="292"/>
      <c r="L80" s="292"/>
      <c r="M80" s="292"/>
      <c r="N80" s="292"/>
      <c r="O80" s="292"/>
      <c r="P80" s="292"/>
      <c r="Q80" s="292"/>
      <c r="R80" s="83"/>
      <c r="S80" s="291" t="s">
        <v>175</v>
      </c>
      <c r="T80" s="290"/>
      <c r="U80" s="290"/>
      <c r="V80" s="290"/>
      <c r="W80" s="290"/>
      <c r="X80" s="290"/>
      <c r="Y80" s="290"/>
      <c r="Z80" s="290"/>
      <c r="AA80" s="290"/>
      <c r="AB80" s="290"/>
      <c r="AC80" s="290"/>
      <c r="AD80" s="290"/>
      <c r="AE80" s="290"/>
      <c r="AF80" s="290"/>
      <c r="AG80" s="290"/>
      <c r="AH80" s="290"/>
      <c r="AI80" s="290"/>
      <c r="AJ80" s="290"/>
      <c r="AK80" s="290"/>
      <c r="AL80" s="83"/>
      <c r="AM80" s="290" t="s">
        <v>116</v>
      </c>
      <c r="AN80" s="290"/>
      <c r="AO80" s="290"/>
      <c r="AP80" s="290"/>
      <c r="AQ80" s="290"/>
      <c r="AR80" s="290"/>
      <c r="AS80" s="290"/>
      <c r="AT80" s="290"/>
      <c r="AU80" s="290"/>
      <c r="AV80" s="290"/>
      <c r="AW80" s="290"/>
      <c r="AX80" s="290"/>
      <c r="AY80" s="290"/>
      <c r="AZ80" s="290"/>
    </row>
    <row r="81" spans="1:52" ht="39" customHeight="1" thickBot="1" x14ac:dyDescent="0.3">
      <c r="A81" s="315"/>
      <c r="B81" s="315"/>
      <c r="C81" s="362"/>
      <c r="D81" s="290"/>
      <c r="E81" s="290"/>
      <c r="F81" s="290"/>
      <c r="G81" s="290"/>
      <c r="H81" s="290"/>
      <c r="I81" s="290"/>
      <c r="J81" s="290"/>
      <c r="K81" s="290"/>
      <c r="L81" s="290"/>
      <c r="M81" s="290"/>
      <c r="N81" s="290"/>
      <c r="O81" s="290"/>
      <c r="P81" s="290"/>
      <c r="Q81" s="290"/>
      <c r="R81" s="83"/>
      <c r="S81" s="291"/>
      <c r="T81" s="290"/>
      <c r="U81" s="290"/>
      <c r="V81" s="290"/>
      <c r="W81" s="290"/>
      <c r="X81" s="290"/>
      <c r="Y81" s="290"/>
      <c r="Z81" s="290"/>
      <c r="AA81" s="290"/>
      <c r="AB81" s="290"/>
      <c r="AC81" s="290"/>
      <c r="AD81" s="290"/>
      <c r="AE81" s="290"/>
      <c r="AF81" s="290"/>
      <c r="AG81" s="290"/>
      <c r="AH81" s="290"/>
      <c r="AI81" s="290"/>
      <c r="AJ81" s="290"/>
      <c r="AK81" s="290"/>
      <c r="AL81" s="83"/>
      <c r="AM81" s="290"/>
      <c r="AN81" s="290"/>
      <c r="AO81" s="290"/>
      <c r="AP81" s="290"/>
      <c r="AQ81" s="290"/>
      <c r="AR81" s="290"/>
      <c r="AS81" s="290"/>
      <c r="AT81" s="290"/>
      <c r="AU81" s="290"/>
      <c r="AV81" s="290"/>
      <c r="AW81" s="290"/>
      <c r="AX81" s="290"/>
      <c r="AY81" s="290"/>
      <c r="AZ81" s="290"/>
    </row>
    <row r="82" spans="1:52" ht="39" customHeight="1" thickBot="1" x14ac:dyDescent="0.3">
      <c r="A82" s="315"/>
      <c r="B82" s="315"/>
      <c r="C82" s="362"/>
      <c r="D82" s="290"/>
      <c r="E82" s="290"/>
      <c r="F82" s="290"/>
      <c r="G82" s="290"/>
      <c r="H82" s="290"/>
      <c r="I82" s="290"/>
      <c r="J82" s="290"/>
      <c r="K82" s="290"/>
      <c r="L82" s="290"/>
      <c r="M82" s="290"/>
      <c r="N82" s="290"/>
      <c r="O82" s="290"/>
      <c r="P82" s="290"/>
      <c r="Q82" s="290"/>
      <c r="R82" s="83"/>
      <c r="S82" s="291"/>
      <c r="T82" s="290"/>
      <c r="U82" s="290"/>
      <c r="V82" s="290"/>
      <c r="W82" s="290"/>
      <c r="X82" s="290"/>
      <c r="Y82" s="290"/>
      <c r="Z82" s="290"/>
      <c r="AA82" s="290"/>
      <c r="AB82" s="290"/>
      <c r="AC82" s="290"/>
      <c r="AD82" s="290"/>
      <c r="AE82" s="290"/>
      <c r="AF82" s="290"/>
      <c r="AG82" s="290"/>
      <c r="AH82" s="290"/>
      <c r="AI82" s="290"/>
      <c r="AJ82" s="290"/>
      <c r="AK82" s="290"/>
      <c r="AL82" s="83"/>
      <c r="AM82" s="290"/>
      <c r="AN82" s="290"/>
      <c r="AO82" s="290"/>
      <c r="AP82" s="290"/>
      <c r="AQ82" s="290"/>
      <c r="AR82" s="290"/>
      <c r="AS82" s="290"/>
      <c r="AT82" s="290"/>
      <c r="AU82" s="290"/>
      <c r="AV82" s="290"/>
      <c r="AW82" s="290"/>
      <c r="AX82" s="290"/>
      <c r="AY82" s="290"/>
      <c r="AZ82" s="290"/>
    </row>
    <row r="83" spans="1:52" ht="39" customHeight="1" thickBot="1" x14ac:dyDescent="0.3">
      <c r="A83" s="329"/>
      <c r="B83" s="329"/>
      <c r="C83" s="363"/>
      <c r="D83" s="290"/>
      <c r="E83" s="290"/>
      <c r="F83" s="290"/>
      <c r="G83" s="290"/>
      <c r="H83" s="290"/>
      <c r="I83" s="290"/>
      <c r="J83" s="290"/>
      <c r="K83" s="290"/>
      <c r="L83" s="290"/>
      <c r="M83" s="290"/>
      <c r="N83" s="290"/>
      <c r="O83" s="290"/>
      <c r="P83" s="290"/>
      <c r="Q83" s="290"/>
      <c r="R83" s="83"/>
      <c r="S83" s="291"/>
      <c r="T83" s="290"/>
      <c r="U83" s="290"/>
      <c r="V83" s="290"/>
      <c r="W83" s="290"/>
      <c r="X83" s="290"/>
      <c r="Y83" s="290"/>
      <c r="Z83" s="290"/>
      <c r="AA83" s="290"/>
      <c r="AB83" s="290"/>
      <c r="AC83" s="290"/>
      <c r="AD83" s="290"/>
      <c r="AE83" s="290"/>
      <c r="AF83" s="290"/>
      <c r="AG83" s="290"/>
      <c r="AH83" s="290"/>
      <c r="AI83" s="290"/>
      <c r="AJ83" s="290"/>
      <c r="AK83" s="290"/>
      <c r="AL83" s="83"/>
      <c r="AM83" s="290"/>
      <c r="AN83" s="290"/>
      <c r="AO83" s="290"/>
      <c r="AP83" s="290"/>
      <c r="AQ83" s="290"/>
      <c r="AR83" s="290"/>
      <c r="AS83" s="290"/>
      <c r="AT83" s="290"/>
      <c r="AU83" s="290"/>
      <c r="AV83" s="290"/>
      <c r="AW83" s="290"/>
      <c r="AX83" s="290"/>
      <c r="AY83" s="290"/>
      <c r="AZ83" s="290"/>
    </row>
    <row r="84" spans="1:52" ht="20.100000000000001" customHeight="1" thickBot="1" x14ac:dyDescent="0.3">
      <c r="A84" s="296"/>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8"/>
    </row>
    <row r="85" spans="1:52" ht="30" customHeight="1" thickBot="1" x14ac:dyDescent="0.3">
      <c r="A85" s="203" t="s">
        <v>143</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t="s">
        <v>6</v>
      </c>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row>
    <row r="86" spans="1:52" ht="30" customHeight="1" thickBot="1" x14ac:dyDescent="0.3">
      <c r="A86" s="203" t="s">
        <v>5</v>
      </c>
      <c r="B86" s="203"/>
      <c r="C86" s="203"/>
      <c r="D86" s="80" t="s">
        <v>4</v>
      </c>
      <c r="E86" s="264" t="s">
        <v>15</v>
      </c>
      <c r="F86" s="264"/>
      <c r="G86" s="264"/>
      <c r="H86" s="264"/>
      <c r="I86" s="264" t="s">
        <v>14</v>
      </c>
      <c r="J86" s="264"/>
      <c r="K86" s="264"/>
      <c r="L86" s="264"/>
      <c r="M86" s="264" t="s">
        <v>13</v>
      </c>
      <c r="N86" s="264"/>
      <c r="O86" s="264"/>
      <c r="P86" s="264"/>
      <c r="Q86" s="264" t="s">
        <v>12</v>
      </c>
      <c r="R86" s="264"/>
      <c r="S86" s="264"/>
      <c r="T86" s="264"/>
      <c r="U86" s="264" t="s">
        <v>36</v>
      </c>
      <c r="V86" s="264"/>
      <c r="W86" s="264"/>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row>
    <row r="87" spans="1:52" ht="36" customHeight="1" thickBot="1" x14ac:dyDescent="0.3">
      <c r="A87" s="314"/>
      <c r="B87" s="314"/>
      <c r="C87" s="361"/>
      <c r="D87" s="81" t="s">
        <v>148</v>
      </c>
      <c r="E87" s="299">
        <v>0</v>
      </c>
      <c r="F87" s="299"/>
      <c r="G87" s="294"/>
      <c r="H87" s="294"/>
      <c r="I87" s="299">
        <v>0</v>
      </c>
      <c r="J87" s="299"/>
      <c r="K87" s="294"/>
      <c r="L87" s="294"/>
      <c r="M87" s="299">
        <v>0</v>
      </c>
      <c r="N87" s="299"/>
      <c r="O87" s="294"/>
      <c r="P87" s="294"/>
      <c r="Q87" s="299">
        <v>0</v>
      </c>
      <c r="R87" s="299"/>
      <c r="S87" s="294"/>
      <c r="T87" s="294"/>
      <c r="U87" s="293">
        <f>SUM(E87:T87)</f>
        <v>0</v>
      </c>
      <c r="V87" s="293"/>
      <c r="W87" s="294"/>
      <c r="X87" s="305" t="s">
        <v>176</v>
      </c>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row>
    <row r="88" spans="1:52" ht="36" customHeight="1" thickBot="1" x14ac:dyDescent="0.3">
      <c r="A88" s="315"/>
      <c r="B88" s="315"/>
      <c r="C88" s="362"/>
      <c r="D88" s="81" t="s">
        <v>149</v>
      </c>
      <c r="E88" s="299">
        <v>57</v>
      </c>
      <c r="F88" s="299"/>
      <c r="G88" s="294"/>
      <c r="H88" s="294"/>
      <c r="I88" s="299">
        <v>58</v>
      </c>
      <c r="J88" s="299"/>
      <c r="K88" s="294"/>
      <c r="L88" s="294"/>
      <c r="M88" s="299">
        <v>58</v>
      </c>
      <c r="N88" s="299"/>
      <c r="O88" s="294"/>
      <c r="P88" s="294"/>
      <c r="Q88" s="299">
        <v>58</v>
      </c>
      <c r="R88" s="299"/>
      <c r="S88" s="294"/>
      <c r="T88" s="294"/>
      <c r="U88" s="293">
        <f>SUM(E88:T88)</f>
        <v>231</v>
      </c>
      <c r="V88" s="293"/>
      <c r="W88" s="294"/>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row>
    <row r="89" spans="1:52" ht="36" customHeight="1" thickBot="1" x14ac:dyDescent="0.3">
      <c r="A89" s="315"/>
      <c r="B89" s="315"/>
      <c r="C89" s="362"/>
      <c r="D89" s="81" t="s">
        <v>16</v>
      </c>
      <c r="E89" s="295">
        <f>(E87/E88)*100</f>
        <v>0</v>
      </c>
      <c r="F89" s="295"/>
      <c r="G89" s="295"/>
      <c r="H89" s="295"/>
      <c r="I89" s="295">
        <f>(I87/I88)*100</f>
        <v>0</v>
      </c>
      <c r="J89" s="295"/>
      <c r="K89" s="295"/>
      <c r="L89" s="295"/>
      <c r="M89" s="295">
        <f>(M87/M88)*100</f>
        <v>0</v>
      </c>
      <c r="N89" s="295"/>
      <c r="O89" s="295"/>
      <c r="P89" s="295"/>
      <c r="Q89" s="295">
        <f>(Q87/Q88)*100</f>
        <v>0</v>
      </c>
      <c r="R89" s="295"/>
      <c r="S89" s="295"/>
      <c r="T89" s="295"/>
      <c r="U89" s="295">
        <f>AVERAGE(E89:T89)</f>
        <v>0</v>
      </c>
      <c r="V89" s="295"/>
      <c r="W89" s="29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row>
    <row r="90" spans="1:52" ht="30" customHeight="1" thickBot="1" x14ac:dyDescent="0.3">
      <c r="A90" s="315"/>
      <c r="B90" s="315"/>
      <c r="C90" s="362"/>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row>
    <row r="91" spans="1:52" ht="30" customHeight="1" thickBot="1" x14ac:dyDescent="0.3">
      <c r="A91" s="315"/>
      <c r="B91" s="315"/>
      <c r="C91" s="362"/>
      <c r="D91" s="203" t="s">
        <v>144</v>
      </c>
      <c r="E91" s="203"/>
      <c r="F91" s="203"/>
      <c r="G91" s="203"/>
      <c r="H91" s="203"/>
      <c r="I91" s="203"/>
      <c r="J91" s="203"/>
      <c r="K91" s="203"/>
      <c r="L91" s="203"/>
      <c r="M91" s="203"/>
      <c r="N91" s="203"/>
      <c r="O91" s="203"/>
      <c r="P91" s="203"/>
      <c r="Q91" s="203"/>
      <c r="R91" s="66"/>
      <c r="S91" s="203" t="s">
        <v>1</v>
      </c>
      <c r="T91" s="203"/>
      <c r="U91" s="203"/>
      <c r="V91" s="203"/>
      <c r="W91" s="203"/>
      <c r="X91" s="203"/>
      <c r="Y91" s="203"/>
      <c r="Z91" s="203"/>
      <c r="AA91" s="203"/>
      <c r="AB91" s="203"/>
      <c r="AC91" s="203"/>
      <c r="AD91" s="203"/>
      <c r="AE91" s="203"/>
      <c r="AF91" s="203"/>
      <c r="AG91" s="203"/>
      <c r="AH91" s="203"/>
      <c r="AI91" s="203"/>
      <c r="AJ91" s="203"/>
      <c r="AK91" s="203"/>
      <c r="AL91" s="66"/>
      <c r="AM91" s="203" t="s">
        <v>0</v>
      </c>
      <c r="AN91" s="203"/>
      <c r="AO91" s="203"/>
      <c r="AP91" s="203"/>
      <c r="AQ91" s="203"/>
      <c r="AR91" s="203"/>
      <c r="AS91" s="203"/>
      <c r="AT91" s="203"/>
      <c r="AU91" s="203"/>
      <c r="AV91" s="203"/>
      <c r="AW91" s="203"/>
      <c r="AX91" s="203"/>
      <c r="AY91" s="203"/>
      <c r="AZ91" s="203"/>
    </row>
    <row r="92" spans="1:52" ht="39" customHeight="1" thickBot="1" x14ac:dyDescent="0.3">
      <c r="A92" s="315"/>
      <c r="B92" s="315"/>
      <c r="C92" s="362"/>
      <c r="D92" s="301" t="s">
        <v>145</v>
      </c>
      <c r="E92" s="301"/>
      <c r="F92" s="301"/>
      <c r="G92" s="301"/>
      <c r="H92" s="301"/>
      <c r="I92" s="301"/>
      <c r="J92" s="301"/>
      <c r="K92" s="301"/>
      <c r="L92" s="301"/>
      <c r="M92" s="301"/>
      <c r="N92" s="301"/>
      <c r="O92" s="301"/>
      <c r="P92" s="301"/>
      <c r="Q92" s="301"/>
      <c r="R92" s="84"/>
      <c r="S92" s="291" t="s">
        <v>175</v>
      </c>
      <c r="T92" s="290"/>
      <c r="U92" s="290"/>
      <c r="V92" s="290"/>
      <c r="W92" s="290"/>
      <c r="X92" s="290"/>
      <c r="Y92" s="290"/>
      <c r="Z92" s="290"/>
      <c r="AA92" s="290"/>
      <c r="AB92" s="290"/>
      <c r="AC92" s="290"/>
      <c r="AD92" s="290"/>
      <c r="AE92" s="290"/>
      <c r="AF92" s="290"/>
      <c r="AG92" s="290"/>
      <c r="AH92" s="290"/>
      <c r="AI92" s="290"/>
      <c r="AJ92" s="290"/>
      <c r="AK92" s="290"/>
      <c r="AL92" s="84"/>
      <c r="AM92" s="290" t="s">
        <v>116</v>
      </c>
      <c r="AN92" s="290"/>
      <c r="AO92" s="290"/>
      <c r="AP92" s="290"/>
      <c r="AQ92" s="290"/>
      <c r="AR92" s="290"/>
      <c r="AS92" s="290"/>
      <c r="AT92" s="290"/>
      <c r="AU92" s="290"/>
      <c r="AV92" s="290"/>
      <c r="AW92" s="290"/>
      <c r="AX92" s="290"/>
      <c r="AY92" s="290"/>
      <c r="AZ92" s="290"/>
    </row>
    <row r="93" spans="1:52" ht="39" customHeight="1" thickBot="1" x14ac:dyDescent="0.3">
      <c r="A93" s="315"/>
      <c r="B93" s="315"/>
      <c r="C93" s="362"/>
      <c r="D93" s="302"/>
      <c r="E93" s="302"/>
      <c r="F93" s="302"/>
      <c r="G93" s="302"/>
      <c r="H93" s="302"/>
      <c r="I93" s="302"/>
      <c r="J93" s="302"/>
      <c r="K93" s="302"/>
      <c r="L93" s="302"/>
      <c r="M93" s="302"/>
      <c r="N93" s="302"/>
      <c r="O93" s="302"/>
      <c r="P93" s="302"/>
      <c r="Q93" s="302"/>
      <c r="R93" s="84"/>
      <c r="S93" s="303"/>
      <c r="T93" s="302"/>
      <c r="U93" s="302"/>
      <c r="V93" s="302"/>
      <c r="W93" s="302"/>
      <c r="X93" s="302"/>
      <c r="Y93" s="302"/>
      <c r="Z93" s="302"/>
      <c r="AA93" s="302"/>
      <c r="AB93" s="302"/>
      <c r="AC93" s="302"/>
      <c r="AD93" s="302"/>
      <c r="AE93" s="302"/>
      <c r="AF93" s="302"/>
      <c r="AG93" s="302"/>
      <c r="AH93" s="302"/>
      <c r="AI93" s="302"/>
      <c r="AJ93" s="302"/>
      <c r="AK93" s="302"/>
      <c r="AL93" s="84"/>
      <c r="AM93" s="302"/>
      <c r="AN93" s="302"/>
      <c r="AO93" s="302"/>
      <c r="AP93" s="302"/>
      <c r="AQ93" s="302"/>
      <c r="AR93" s="302"/>
      <c r="AS93" s="302"/>
      <c r="AT93" s="302"/>
      <c r="AU93" s="302"/>
      <c r="AV93" s="302"/>
      <c r="AW93" s="302"/>
      <c r="AX93" s="302"/>
      <c r="AY93" s="302"/>
      <c r="AZ93" s="302"/>
    </row>
    <row r="94" spans="1:52" ht="39" customHeight="1" thickBot="1" x14ac:dyDescent="0.3">
      <c r="A94" s="315"/>
      <c r="B94" s="315"/>
      <c r="C94" s="362"/>
      <c r="D94" s="290"/>
      <c r="E94" s="290"/>
      <c r="F94" s="290"/>
      <c r="G94" s="290"/>
      <c r="H94" s="290"/>
      <c r="I94" s="290"/>
      <c r="J94" s="290"/>
      <c r="K94" s="290"/>
      <c r="L94" s="290"/>
      <c r="M94" s="290"/>
      <c r="N94" s="290"/>
      <c r="O94" s="290"/>
      <c r="P94" s="290"/>
      <c r="Q94" s="290"/>
      <c r="R94" s="83"/>
      <c r="S94" s="291"/>
      <c r="T94" s="290"/>
      <c r="U94" s="290"/>
      <c r="V94" s="290"/>
      <c r="W94" s="290"/>
      <c r="X94" s="290"/>
      <c r="Y94" s="290"/>
      <c r="Z94" s="290"/>
      <c r="AA94" s="290"/>
      <c r="AB94" s="290"/>
      <c r="AC94" s="290"/>
      <c r="AD94" s="290"/>
      <c r="AE94" s="290"/>
      <c r="AF94" s="290"/>
      <c r="AG94" s="290"/>
      <c r="AH94" s="290"/>
      <c r="AI94" s="290"/>
      <c r="AJ94" s="290"/>
      <c r="AK94" s="290"/>
      <c r="AL94" s="83"/>
      <c r="AM94" s="290"/>
      <c r="AN94" s="290"/>
      <c r="AO94" s="290"/>
      <c r="AP94" s="290"/>
      <c r="AQ94" s="290"/>
      <c r="AR94" s="290"/>
      <c r="AS94" s="290"/>
      <c r="AT94" s="290"/>
      <c r="AU94" s="290"/>
      <c r="AV94" s="290"/>
      <c r="AW94" s="290"/>
      <c r="AX94" s="290"/>
      <c r="AY94" s="290"/>
      <c r="AZ94" s="290"/>
    </row>
    <row r="95" spans="1:52" ht="39" customHeight="1" thickBot="1" x14ac:dyDescent="0.3">
      <c r="A95" s="329"/>
      <c r="B95" s="329"/>
      <c r="C95" s="363"/>
      <c r="D95" s="290"/>
      <c r="E95" s="290"/>
      <c r="F95" s="290"/>
      <c r="G95" s="290"/>
      <c r="H95" s="290"/>
      <c r="I95" s="290"/>
      <c r="J95" s="290"/>
      <c r="K95" s="290"/>
      <c r="L95" s="290"/>
      <c r="M95" s="290"/>
      <c r="N95" s="290"/>
      <c r="O95" s="290"/>
      <c r="P95" s="290"/>
      <c r="Q95" s="290"/>
      <c r="R95" s="83"/>
      <c r="S95" s="291"/>
      <c r="T95" s="290"/>
      <c r="U95" s="290"/>
      <c r="V95" s="290"/>
      <c r="W95" s="290"/>
      <c r="X95" s="290"/>
      <c r="Y95" s="290"/>
      <c r="Z95" s="290"/>
      <c r="AA95" s="290"/>
      <c r="AB95" s="290"/>
      <c r="AC95" s="290"/>
      <c r="AD95" s="290"/>
      <c r="AE95" s="290"/>
      <c r="AF95" s="290"/>
      <c r="AG95" s="290"/>
      <c r="AH95" s="290"/>
      <c r="AI95" s="290"/>
      <c r="AJ95" s="290"/>
      <c r="AK95" s="290"/>
      <c r="AL95" s="83"/>
      <c r="AM95" s="290"/>
      <c r="AN95" s="290"/>
      <c r="AO95" s="290"/>
      <c r="AP95" s="290"/>
      <c r="AQ95" s="290"/>
      <c r="AR95" s="290"/>
      <c r="AS95" s="290"/>
      <c r="AT95" s="290"/>
      <c r="AU95" s="290"/>
      <c r="AV95" s="290"/>
      <c r="AW95" s="290"/>
      <c r="AX95" s="290"/>
      <c r="AY95" s="290"/>
      <c r="AZ95" s="290"/>
    </row>
    <row r="96" spans="1:52" ht="20.100000000000001" customHeight="1" thickBot="1" x14ac:dyDescent="0.3">
      <c r="A96" s="265"/>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row>
    <row r="97" spans="1:52" ht="30" customHeight="1" thickBot="1" x14ac:dyDescent="0.3">
      <c r="A97" s="203" t="s">
        <v>150</v>
      </c>
      <c r="B97" s="203"/>
      <c r="C97" s="203"/>
      <c r="D97" s="203"/>
      <c r="E97" s="203"/>
      <c r="F97" s="203"/>
      <c r="G97" s="203"/>
      <c r="H97" s="203"/>
      <c r="I97" s="203"/>
      <c r="J97" s="203"/>
      <c r="K97" s="203"/>
      <c r="L97" s="203"/>
      <c r="M97" s="203"/>
      <c r="N97" s="203"/>
      <c r="O97" s="203"/>
      <c r="P97" s="203"/>
      <c r="Q97" s="203"/>
      <c r="R97" s="203"/>
      <c r="S97" s="203"/>
      <c r="T97" s="203"/>
      <c r="U97" s="203"/>
      <c r="V97" s="203"/>
      <c r="W97" s="203"/>
      <c r="X97" s="203" t="s">
        <v>6</v>
      </c>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row>
    <row r="98" spans="1:52" s="13" customFormat="1" ht="30" customHeight="1" thickBot="1" x14ac:dyDescent="0.25">
      <c r="A98" s="203" t="s">
        <v>5</v>
      </c>
      <c r="B98" s="203"/>
      <c r="C98" s="203"/>
      <c r="D98" s="80" t="s">
        <v>4</v>
      </c>
      <c r="E98" s="300" t="s">
        <v>15</v>
      </c>
      <c r="F98" s="300"/>
      <c r="G98" s="300"/>
      <c r="H98" s="300"/>
      <c r="I98" s="300" t="s">
        <v>14</v>
      </c>
      <c r="J98" s="300"/>
      <c r="K98" s="300"/>
      <c r="L98" s="300"/>
      <c r="M98" s="300" t="s">
        <v>13</v>
      </c>
      <c r="N98" s="300"/>
      <c r="O98" s="300"/>
      <c r="P98" s="300"/>
      <c r="Q98" s="300" t="s">
        <v>12</v>
      </c>
      <c r="R98" s="300"/>
      <c r="S98" s="300"/>
      <c r="T98" s="300"/>
      <c r="U98" s="278" t="s">
        <v>11</v>
      </c>
      <c r="V98" s="278"/>
      <c r="W98" s="278"/>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row>
    <row r="99" spans="1:52" ht="80.099999999999994" customHeight="1" thickBot="1" x14ac:dyDescent="0.3">
      <c r="A99" s="314"/>
      <c r="B99" s="314"/>
      <c r="C99" s="314"/>
      <c r="D99" s="81" t="s">
        <v>151</v>
      </c>
      <c r="E99" s="299">
        <v>0</v>
      </c>
      <c r="F99" s="299"/>
      <c r="G99" s="294"/>
      <c r="H99" s="294"/>
      <c r="I99" s="299">
        <v>0</v>
      </c>
      <c r="J99" s="299"/>
      <c r="K99" s="294"/>
      <c r="L99" s="294"/>
      <c r="M99" s="299">
        <v>0</v>
      </c>
      <c r="N99" s="299"/>
      <c r="O99" s="294"/>
      <c r="P99" s="294"/>
      <c r="Q99" s="299">
        <v>0</v>
      </c>
      <c r="R99" s="299"/>
      <c r="S99" s="294"/>
      <c r="T99" s="294"/>
      <c r="U99" s="293">
        <f>SUM(E99:T99)</f>
        <v>0</v>
      </c>
      <c r="V99" s="293"/>
      <c r="W99" s="294"/>
      <c r="X99" s="305" t="s">
        <v>177</v>
      </c>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row>
    <row r="100" spans="1:52" ht="60" customHeight="1" thickBot="1" x14ac:dyDescent="0.3">
      <c r="A100" s="315"/>
      <c r="B100" s="315"/>
      <c r="C100" s="315"/>
      <c r="D100" s="81" t="s">
        <v>149</v>
      </c>
      <c r="E100" s="299">
        <v>57</v>
      </c>
      <c r="F100" s="299"/>
      <c r="G100" s="294"/>
      <c r="H100" s="294"/>
      <c r="I100" s="299">
        <v>58</v>
      </c>
      <c r="J100" s="299"/>
      <c r="K100" s="294"/>
      <c r="L100" s="294"/>
      <c r="M100" s="299">
        <v>58</v>
      </c>
      <c r="N100" s="299"/>
      <c r="O100" s="294"/>
      <c r="P100" s="294"/>
      <c r="Q100" s="299">
        <v>58</v>
      </c>
      <c r="R100" s="299"/>
      <c r="S100" s="294"/>
      <c r="T100" s="294"/>
      <c r="U100" s="293">
        <f>SUM(E100:T100)</f>
        <v>231</v>
      </c>
      <c r="V100" s="293"/>
      <c r="W100" s="294"/>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row>
    <row r="101" spans="1:52" ht="60" customHeight="1" thickBot="1" x14ac:dyDescent="0.3">
      <c r="A101" s="315"/>
      <c r="B101" s="315"/>
      <c r="C101" s="315"/>
      <c r="D101" s="82" t="s">
        <v>10</v>
      </c>
      <c r="E101" s="306">
        <f>(E99/E100)*100</f>
        <v>0</v>
      </c>
      <c r="F101" s="306"/>
      <c r="G101" s="306"/>
      <c r="H101" s="306"/>
      <c r="I101" s="306">
        <f>(I99/I100)*100</f>
        <v>0</v>
      </c>
      <c r="J101" s="306"/>
      <c r="K101" s="306"/>
      <c r="L101" s="306"/>
      <c r="M101" s="306">
        <f>(M99/M100)*100</f>
        <v>0</v>
      </c>
      <c r="N101" s="306"/>
      <c r="O101" s="306"/>
      <c r="P101" s="306"/>
      <c r="Q101" s="306">
        <f>(Q99/Q100)*100</f>
        <v>0</v>
      </c>
      <c r="R101" s="306"/>
      <c r="S101" s="306"/>
      <c r="T101" s="306"/>
      <c r="U101" s="306">
        <f>AVERAGE(E101:T101)</f>
        <v>0</v>
      </c>
      <c r="V101" s="306"/>
      <c r="W101" s="306"/>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row>
    <row r="102" spans="1:52" ht="30" customHeight="1" thickBot="1" x14ac:dyDescent="0.3">
      <c r="A102" s="315"/>
      <c r="B102" s="315"/>
      <c r="C102" s="315"/>
      <c r="D102" s="304" t="s">
        <v>2</v>
      </c>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row>
    <row r="103" spans="1:52" ht="30" customHeight="1" thickBot="1" x14ac:dyDescent="0.3">
      <c r="A103" s="315"/>
      <c r="B103" s="315"/>
      <c r="C103" s="315"/>
      <c r="D103" s="242" t="s">
        <v>144</v>
      </c>
      <c r="E103" s="243"/>
      <c r="F103" s="243"/>
      <c r="G103" s="243"/>
      <c r="H103" s="243"/>
      <c r="I103" s="243"/>
      <c r="J103" s="243"/>
      <c r="K103" s="243"/>
      <c r="L103" s="243"/>
      <c r="M103" s="243"/>
      <c r="N103" s="243"/>
      <c r="O103" s="243"/>
      <c r="P103" s="243"/>
      <c r="Q103" s="244"/>
      <c r="R103" s="78"/>
      <c r="S103" s="203" t="s">
        <v>1</v>
      </c>
      <c r="T103" s="203"/>
      <c r="U103" s="203"/>
      <c r="V103" s="203"/>
      <c r="W103" s="203"/>
      <c r="X103" s="203"/>
      <c r="Y103" s="203"/>
      <c r="Z103" s="203"/>
      <c r="AA103" s="203"/>
      <c r="AB103" s="203"/>
      <c r="AC103" s="203"/>
      <c r="AD103" s="203"/>
      <c r="AE103" s="203"/>
      <c r="AF103" s="203"/>
      <c r="AG103" s="203"/>
      <c r="AH103" s="203"/>
      <c r="AI103" s="203"/>
      <c r="AJ103" s="203"/>
      <c r="AK103" s="203"/>
      <c r="AL103" s="78"/>
      <c r="AM103" s="203" t="s">
        <v>0</v>
      </c>
      <c r="AN103" s="203"/>
      <c r="AO103" s="203"/>
      <c r="AP103" s="203"/>
      <c r="AQ103" s="203"/>
      <c r="AR103" s="203"/>
      <c r="AS103" s="203"/>
      <c r="AT103" s="203"/>
      <c r="AU103" s="203"/>
      <c r="AV103" s="203"/>
      <c r="AW103" s="203"/>
      <c r="AX103" s="203"/>
      <c r="AY103" s="203"/>
      <c r="AZ103" s="203"/>
    </row>
    <row r="104" spans="1:52" ht="39" customHeight="1" thickBot="1" x14ac:dyDescent="0.3">
      <c r="A104" s="315"/>
      <c r="B104" s="315"/>
      <c r="C104" s="315"/>
      <c r="D104" s="301" t="s">
        <v>145</v>
      </c>
      <c r="E104" s="301"/>
      <c r="F104" s="301"/>
      <c r="G104" s="301"/>
      <c r="H104" s="301"/>
      <c r="I104" s="301"/>
      <c r="J104" s="301"/>
      <c r="K104" s="301"/>
      <c r="L104" s="301"/>
      <c r="M104" s="301"/>
      <c r="N104" s="301"/>
      <c r="O104" s="301"/>
      <c r="P104" s="301"/>
      <c r="Q104" s="301"/>
      <c r="R104" s="83"/>
      <c r="S104" s="291" t="s">
        <v>175</v>
      </c>
      <c r="T104" s="290"/>
      <c r="U104" s="290"/>
      <c r="V104" s="290"/>
      <c r="W104" s="290"/>
      <c r="X104" s="290"/>
      <c r="Y104" s="290"/>
      <c r="Z104" s="290"/>
      <c r="AA104" s="290"/>
      <c r="AB104" s="290"/>
      <c r="AC104" s="290"/>
      <c r="AD104" s="290"/>
      <c r="AE104" s="290"/>
      <c r="AF104" s="290"/>
      <c r="AG104" s="290"/>
      <c r="AH104" s="290"/>
      <c r="AI104" s="290"/>
      <c r="AJ104" s="290"/>
      <c r="AK104" s="290"/>
      <c r="AL104" s="84"/>
      <c r="AM104" s="290" t="s">
        <v>116</v>
      </c>
      <c r="AN104" s="290"/>
      <c r="AO104" s="290"/>
      <c r="AP104" s="290"/>
      <c r="AQ104" s="290"/>
      <c r="AR104" s="290"/>
      <c r="AS104" s="290"/>
      <c r="AT104" s="290"/>
      <c r="AU104" s="290"/>
      <c r="AV104" s="290"/>
      <c r="AW104" s="290"/>
      <c r="AX104" s="290"/>
      <c r="AY104" s="290"/>
      <c r="AZ104" s="290"/>
    </row>
    <row r="105" spans="1:52" ht="39" customHeight="1" thickBot="1" x14ac:dyDescent="0.3">
      <c r="A105" s="315"/>
      <c r="B105" s="315"/>
      <c r="C105" s="315"/>
      <c r="D105" s="290"/>
      <c r="E105" s="290"/>
      <c r="F105" s="290"/>
      <c r="G105" s="290"/>
      <c r="H105" s="290"/>
      <c r="I105" s="290"/>
      <c r="J105" s="290"/>
      <c r="K105" s="290"/>
      <c r="L105" s="290"/>
      <c r="M105" s="290"/>
      <c r="N105" s="290"/>
      <c r="O105" s="290"/>
      <c r="P105" s="290"/>
      <c r="Q105" s="290"/>
      <c r="R105" s="83"/>
      <c r="S105" s="303"/>
      <c r="T105" s="302"/>
      <c r="U105" s="302"/>
      <c r="V105" s="302"/>
      <c r="W105" s="302"/>
      <c r="X105" s="302"/>
      <c r="Y105" s="302"/>
      <c r="Z105" s="302"/>
      <c r="AA105" s="302"/>
      <c r="AB105" s="302"/>
      <c r="AC105" s="302"/>
      <c r="AD105" s="302"/>
      <c r="AE105" s="302"/>
      <c r="AF105" s="302"/>
      <c r="AG105" s="302"/>
      <c r="AH105" s="302"/>
      <c r="AI105" s="302"/>
      <c r="AJ105" s="302"/>
      <c r="AK105" s="302"/>
      <c r="AL105" s="84"/>
      <c r="AM105" s="302"/>
      <c r="AN105" s="302"/>
      <c r="AO105" s="302"/>
      <c r="AP105" s="302"/>
      <c r="AQ105" s="302"/>
      <c r="AR105" s="302"/>
      <c r="AS105" s="302"/>
      <c r="AT105" s="302"/>
      <c r="AU105" s="302"/>
      <c r="AV105" s="302"/>
      <c r="AW105" s="302"/>
      <c r="AX105" s="302"/>
      <c r="AY105" s="302"/>
      <c r="AZ105" s="302"/>
    </row>
    <row r="106" spans="1:52" ht="39" customHeight="1" thickBot="1" x14ac:dyDescent="0.3">
      <c r="A106" s="315"/>
      <c r="B106" s="315"/>
      <c r="C106" s="315"/>
      <c r="D106" s="290"/>
      <c r="E106" s="290"/>
      <c r="F106" s="290"/>
      <c r="G106" s="290"/>
      <c r="H106" s="290"/>
      <c r="I106" s="290"/>
      <c r="J106" s="290"/>
      <c r="K106" s="290"/>
      <c r="L106" s="290"/>
      <c r="M106" s="290"/>
      <c r="N106" s="290"/>
      <c r="O106" s="290"/>
      <c r="P106" s="290"/>
      <c r="Q106" s="290"/>
      <c r="R106" s="83"/>
      <c r="S106" s="291"/>
      <c r="T106" s="290"/>
      <c r="U106" s="290"/>
      <c r="V106" s="290"/>
      <c r="W106" s="290"/>
      <c r="X106" s="290"/>
      <c r="Y106" s="290"/>
      <c r="Z106" s="290"/>
      <c r="AA106" s="290"/>
      <c r="AB106" s="290"/>
      <c r="AC106" s="290"/>
      <c r="AD106" s="290"/>
      <c r="AE106" s="290"/>
      <c r="AF106" s="290"/>
      <c r="AG106" s="290"/>
      <c r="AH106" s="290"/>
      <c r="AI106" s="290"/>
      <c r="AJ106" s="290"/>
      <c r="AK106" s="290"/>
      <c r="AL106" s="83"/>
      <c r="AM106" s="290"/>
      <c r="AN106" s="290"/>
      <c r="AO106" s="290"/>
      <c r="AP106" s="290"/>
      <c r="AQ106" s="290"/>
      <c r="AR106" s="290"/>
      <c r="AS106" s="290"/>
      <c r="AT106" s="290"/>
      <c r="AU106" s="290"/>
      <c r="AV106" s="290"/>
      <c r="AW106" s="290"/>
      <c r="AX106" s="290"/>
      <c r="AY106" s="290"/>
      <c r="AZ106" s="290"/>
    </row>
    <row r="107" spans="1:52" ht="39" customHeight="1" thickBot="1" x14ac:dyDescent="0.3">
      <c r="A107" s="315"/>
      <c r="B107" s="315"/>
      <c r="C107" s="315"/>
      <c r="D107" s="307"/>
      <c r="E107" s="307"/>
      <c r="F107" s="307"/>
      <c r="G107" s="307"/>
      <c r="H107" s="307"/>
      <c r="I107" s="307"/>
      <c r="J107" s="307"/>
      <c r="K107" s="307"/>
      <c r="L107" s="307"/>
      <c r="M107" s="307"/>
      <c r="N107" s="307"/>
      <c r="O107" s="307"/>
      <c r="P107" s="307"/>
      <c r="Q107" s="307"/>
      <c r="R107" s="89"/>
      <c r="S107" s="308"/>
      <c r="T107" s="307"/>
      <c r="U107" s="307"/>
      <c r="V107" s="307"/>
      <c r="W107" s="307"/>
      <c r="X107" s="307"/>
      <c r="Y107" s="307"/>
      <c r="Z107" s="307"/>
      <c r="AA107" s="307"/>
      <c r="AB107" s="307"/>
      <c r="AC107" s="307"/>
      <c r="AD107" s="307"/>
      <c r="AE107" s="307"/>
      <c r="AF107" s="307"/>
      <c r="AG107" s="307"/>
      <c r="AH107" s="307"/>
      <c r="AI107" s="307"/>
      <c r="AJ107" s="307"/>
      <c r="AK107" s="307"/>
      <c r="AL107" s="89"/>
      <c r="AM107" s="307"/>
      <c r="AN107" s="307"/>
      <c r="AO107" s="307"/>
      <c r="AP107" s="307"/>
      <c r="AQ107" s="307"/>
      <c r="AR107" s="307"/>
      <c r="AS107" s="307"/>
      <c r="AT107" s="307"/>
      <c r="AU107" s="307"/>
      <c r="AV107" s="307"/>
      <c r="AW107" s="307"/>
      <c r="AX107" s="307"/>
      <c r="AY107" s="307"/>
      <c r="AZ107" s="307"/>
    </row>
    <row r="108" spans="1:52" ht="20.100000000000001" customHeight="1" thickBot="1" x14ac:dyDescent="0.3">
      <c r="A108" s="265"/>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7"/>
    </row>
    <row r="109" spans="1:52" ht="30" customHeight="1" thickBot="1" x14ac:dyDescent="0.3">
      <c r="A109" s="242" t="s">
        <v>9</v>
      </c>
      <c r="B109" s="243"/>
      <c r="C109" s="243"/>
      <c r="D109" s="243"/>
      <c r="E109" s="243"/>
      <c r="F109" s="243"/>
      <c r="G109" s="243"/>
      <c r="H109" s="243"/>
      <c r="I109" s="243"/>
      <c r="J109" s="243"/>
      <c r="K109" s="243"/>
      <c r="L109" s="243"/>
      <c r="M109" s="243"/>
      <c r="N109" s="243"/>
      <c r="O109" s="243"/>
      <c r="P109" s="243"/>
      <c r="Q109" s="243"/>
      <c r="R109" s="243"/>
      <c r="S109" s="243"/>
      <c r="T109" s="243"/>
      <c r="U109" s="243"/>
      <c r="V109" s="243"/>
      <c r="W109" s="243"/>
      <c r="X109" s="243"/>
      <c r="Y109" s="243"/>
      <c r="Z109" s="243"/>
      <c r="AA109" s="243"/>
      <c r="AB109" s="244"/>
      <c r="AC109" s="309" t="s">
        <v>8</v>
      </c>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73"/>
    </row>
    <row r="110" spans="1:52" ht="30" customHeight="1" thickBot="1" x14ac:dyDescent="0.3">
      <c r="A110" s="242" t="s">
        <v>5</v>
      </c>
      <c r="B110" s="243"/>
      <c r="C110" s="244"/>
      <c r="D110" s="80" t="s">
        <v>4</v>
      </c>
      <c r="E110" s="311">
        <v>2014</v>
      </c>
      <c r="F110" s="312"/>
      <c r="G110" s="312"/>
      <c r="H110" s="313"/>
      <c r="I110" s="311">
        <v>2015</v>
      </c>
      <c r="J110" s="312"/>
      <c r="K110" s="312"/>
      <c r="L110" s="313"/>
      <c r="M110" s="311">
        <v>2016</v>
      </c>
      <c r="N110" s="312"/>
      <c r="O110" s="312"/>
      <c r="P110" s="313"/>
      <c r="Q110" s="311">
        <v>2017</v>
      </c>
      <c r="R110" s="312"/>
      <c r="S110" s="312"/>
      <c r="T110" s="313"/>
      <c r="U110" s="311">
        <v>2018</v>
      </c>
      <c r="V110" s="312"/>
      <c r="W110" s="312"/>
      <c r="X110" s="313"/>
      <c r="Y110" s="311">
        <v>2019</v>
      </c>
      <c r="Z110" s="312"/>
      <c r="AA110" s="312"/>
      <c r="AB110" s="313"/>
      <c r="AC110" s="310"/>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6"/>
    </row>
    <row r="111" spans="1:52" ht="50.1" customHeight="1" thickBot="1" x14ac:dyDescent="0.3">
      <c r="A111" s="326"/>
      <c r="B111" s="314"/>
      <c r="C111" s="314"/>
      <c r="D111" s="81" t="s">
        <v>152</v>
      </c>
      <c r="E111" s="316">
        <v>0</v>
      </c>
      <c r="F111" s="317"/>
      <c r="G111" s="317"/>
      <c r="H111" s="318"/>
      <c r="I111" s="316">
        <v>0</v>
      </c>
      <c r="J111" s="317"/>
      <c r="K111" s="317"/>
      <c r="L111" s="318"/>
      <c r="M111" s="316">
        <v>0</v>
      </c>
      <c r="N111" s="317"/>
      <c r="O111" s="317"/>
      <c r="P111" s="318"/>
      <c r="Q111" s="316">
        <v>0</v>
      </c>
      <c r="R111" s="317"/>
      <c r="S111" s="317"/>
      <c r="T111" s="318"/>
      <c r="U111" s="316">
        <v>0</v>
      </c>
      <c r="V111" s="317"/>
      <c r="W111" s="317"/>
      <c r="X111" s="318"/>
      <c r="Y111" s="148">
        <v>0</v>
      </c>
      <c r="Z111" s="149"/>
      <c r="AA111" s="149"/>
      <c r="AB111" s="150"/>
      <c r="AC111" s="281" t="s">
        <v>178</v>
      </c>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3"/>
    </row>
    <row r="112" spans="1:52" ht="50.1" customHeight="1" thickBot="1" x14ac:dyDescent="0.3">
      <c r="A112" s="327"/>
      <c r="B112" s="315"/>
      <c r="C112" s="315"/>
      <c r="D112" s="81" t="s">
        <v>149</v>
      </c>
      <c r="E112" s="316">
        <v>7</v>
      </c>
      <c r="F112" s="317"/>
      <c r="G112" s="317"/>
      <c r="H112" s="318"/>
      <c r="I112" s="316">
        <v>31</v>
      </c>
      <c r="J112" s="317"/>
      <c r="K112" s="317"/>
      <c r="L112" s="318"/>
      <c r="M112" s="316">
        <v>31</v>
      </c>
      <c r="N112" s="317"/>
      <c r="O112" s="317"/>
      <c r="P112" s="318"/>
      <c r="Q112" s="316">
        <v>31</v>
      </c>
      <c r="R112" s="317"/>
      <c r="S112" s="317"/>
      <c r="T112" s="318"/>
      <c r="U112" s="316">
        <v>58</v>
      </c>
      <c r="V112" s="317"/>
      <c r="W112" s="317"/>
      <c r="X112" s="318"/>
      <c r="Y112" s="148">
        <v>58</v>
      </c>
      <c r="Z112" s="149"/>
      <c r="AA112" s="149"/>
      <c r="AB112" s="150"/>
      <c r="AC112" s="284"/>
      <c r="AD112" s="285"/>
      <c r="AE112" s="285"/>
      <c r="AF112" s="285"/>
      <c r="AG112" s="285"/>
      <c r="AH112" s="285"/>
      <c r="AI112" s="285"/>
      <c r="AJ112" s="285"/>
      <c r="AK112" s="285"/>
      <c r="AL112" s="285"/>
      <c r="AM112" s="285"/>
      <c r="AN112" s="285"/>
      <c r="AO112" s="285"/>
      <c r="AP112" s="285"/>
      <c r="AQ112" s="285"/>
      <c r="AR112" s="285"/>
      <c r="AS112" s="285"/>
      <c r="AT112" s="285"/>
      <c r="AU112" s="285"/>
      <c r="AV112" s="285"/>
      <c r="AW112" s="285"/>
      <c r="AX112" s="285"/>
      <c r="AY112" s="285"/>
      <c r="AZ112" s="286"/>
    </row>
    <row r="113" spans="1:52" ht="50.1" customHeight="1" thickBot="1" x14ac:dyDescent="0.3">
      <c r="A113" s="327"/>
      <c r="B113" s="315"/>
      <c r="C113" s="315"/>
      <c r="D113" s="81" t="s">
        <v>7</v>
      </c>
      <c r="E113" s="319">
        <f>(E111/E112)*100</f>
        <v>0</v>
      </c>
      <c r="F113" s="320"/>
      <c r="G113" s="320"/>
      <c r="H113" s="321"/>
      <c r="I113" s="319">
        <f>(I111/I112)*100</f>
        <v>0</v>
      </c>
      <c r="J113" s="320"/>
      <c r="K113" s="320"/>
      <c r="L113" s="321"/>
      <c r="M113" s="319">
        <f>(M111/M112)*100</f>
        <v>0</v>
      </c>
      <c r="N113" s="320"/>
      <c r="O113" s="320"/>
      <c r="P113" s="321"/>
      <c r="Q113" s="319">
        <f>(Q111/Q112)*100</f>
        <v>0</v>
      </c>
      <c r="R113" s="320"/>
      <c r="S113" s="320"/>
      <c r="T113" s="321"/>
      <c r="U113" s="319">
        <f>(U111/U112)*100</f>
        <v>0</v>
      </c>
      <c r="V113" s="320"/>
      <c r="W113" s="320"/>
      <c r="X113" s="321"/>
      <c r="Y113" s="319">
        <f>(Y111/Y112)*100</f>
        <v>0</v>
      </c>
      <c r="Z113" s="320"/>
      <c r="AA113" s="320"/>
      <c r="AB113" s="321"/>
      <c r="AC113" s="287"/>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c r="AY113" s="288"/>
      <c r="AZ113" s="289"/>
    </row>
    <row r="114" spans="1:52" ht="30" customHeight="1" thickBot="1" x14ac:dyDescent="0.3">
      <c r="A114" s="327"/>
      <c r="B114" s="315"/>
      <c r="C114" s="315"/>
      <c r="D114" s="203" t="s">
        <v>2</v>
      </c>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row>
    <row r="115" spans="1:52" ht="30" customHeight="1" thickBot="1" x14ac:dyDescent="0.3">
      <c r="A115" s="327"/>
      <c r="B115" s="315"/>
      <c r="C115" s="315"/>
      <c r="D115" s="203" t="s">
        <v>144</v>
      </c>
      <c r="E115" s="203"/>
      <c r="F115" s="203"/>
      <c r="G115" s="203"/>
      <c r="H115" s="203"/>
      <c r="I115" s="203"/>
      <c r="J115" s="203"/>
      <c r="K115" s="203"/>
      <c r="L115" s="203"/>
      <c r="M115" s="203"/>
      <c r="N115" s="203"/>
      <c r="O115" s="203"/>
      <c r="P115" s="203"/>
      <c r="Q115" s="203"/>
      <c r="R115" s="86"/>
      <c r="S115" s="203" t="s">
        <v>1</v>
      </c>
      <c r="T115" s="203"/>
      <c r="U115" s="203"/>
      <c r="V115" s="203"/>
      <c r="W115" s="203"/>
      <c r="X115" s="203"/>
      <c r="Y115" s="203"/>
      <c r="Z115" s="203"/>
      <c r="AA115" s="203"/>
      <c r="AB115" s="203"/>
      <c r="AC115" s="203"/>
      <c r="AD115" s="203"/>
      <c r="AE115" s="203"/>
      <c r="AF115" s="203"/>
      <c r="AG115" s="203"/>
      <c r="AH115" s="203"/>
      <c r="AI115" s="203"/>
      <c r="AJ115" s="203"/>
      <c r="AK115" s="203"/>
      <c r="AL115" s="86"/>
      <c r="AM115" s="203" t="s">
        <v>0</v>
      </c>
      <c r="AN115" s="203"/>
      <c r="AO115" s="203"/>
      <c r="AP115" s="203"/>
      <c r="AQ115" s="203"/>
      <c r="AR115" s="203"/>
      <c r="AS115" s="203"/>
      <c r="AT115" s="203"/>
      <c r="AU115" s="203"/>
      <c r="AV115" s="203"/>
      <c r="AW115" s="203"/>
      <c r="AX115" s="203"/>
      <c r="AY115" s="203"/>
      <c r="AZ115" s="203"/>
    </row>
    <row r="116" spans="1:52" ht="39" customHeight="1" thickBot="1" x14ac:dyDescent="0.3">
      <c r="A116" s="327"/>
      <c r="B116" s="315"/>
      <c r="C116" s="315"/>
      <c r="D116" s="301" t="s">
        <v>145</v>
      </c>
      <c r="E116" s="301"/>
      <c r="F116" s="301"/>
      <c r="G116" s="301"/>
      <c r="H116" s="301"/>
      <c r="I116" s="301"/>
      <c r="J116" s="301"/>
      <c r="K116" s="301"/>
      <c r="L116" s="301"/>
      <c r="M116" s="301"/>
      <c r="N116" s="301"/>
      <c r="O116" s="301"/>
      <c r="P116" s="301"/>
      <c r="Q116" s="301"/>
      <c r="R116" s="87"/>
      <c r="S116" s="291" t="s">
        <v>175</v>
      </c>
      <c r="T116" s="291"/>
      <c r="U116" s="291"/>
      <c r="V116" s="291"/>
      <c r="W116" s="291"/>
      <c r="X116" s="291"/>
      <c r="Y116" s="291"/>
      <c r="Z116" s="291"/>
      <c r="AA116" s="291"/>
      <c r="AB116" s="291"/>
      <c r="AC116" s="291"/>
      <c r="AD116" s="291"/>
      <c r="AE116" s="291"/>
      <c r="AF116" s="291"/>
      <c r="AG116" s="291"/>
      <c r="AH116" s="291"/>
      <c r="AI116" s="291"/>
      <c r="AJ116" s="291"/>
      <c r="AK116" s="291"/>
      <c r="AL116" s="87"/>
      <c r="AM116" s="290" t="s">
        <v>116</v>
      </c>
      <c r="AN116" s="290"/>
      <c r="AO116" s="290"/>
      <c r="AP116" s="290"/>
      <c r="AQ116" s="290"/>
      <c r="AR116" s="290"/>
      <c r="AS116" s="290"/>
      <c r="AT116" s="290"/>
      <c r="AU116" s="290"/>
      <c r="AV116" s="290"/>
      <c r="AW116" s="290"/>
      <c r="AX116" s="290"/>
      <c r="AY116" s="290"/>
      <c r="AZ116" s="290"/>
    </row>
    <row r="117" spans="1:52" ht="39" customHeight="1" thickBot="1" x14ac:dyDescent="0.3">
      <c r="A117" s="327"/>
      <c r="B117" s="315"/>
      <c r="C117" s="315"/>
      <c r="D117" s="302"/>
      <c r="E117" s="302"/>
      <c r="F117" s="302"/>
      <c r="G117" s="302"/>
      <c r="H117" s="302"/>
      <c r="I117" s="302"/>
      <c r="J117" s="302"/>
      <c r="K117" s="302"/>
      <c r="L117" s="302"/>
      <c r="M117" s="302"/>
      <c r="N117" s="302"/>
      <c r="O117" s="302"/>
      <c r="P117" s="302"/>
      <c r="Q117" s="302"/>
      <c r="R117" s="87"/>
      <c r="S117" s="303"/>
      <c r="T117" s="303"/>
      <c r="U117" s="303"/>
      <c r="V117" s="303"/>
      <c r="W117" s="303"/>
      <c r="X117" s="303"/>
      <c r="Y117" s="303"/>
      <c r="Z117" s="303"/>
      <c r="AA117" s="303"/>
      <c r="AB117" s="303"/>
      <c r="AC117" s="303"/>
      <c r="AD117" s="303"/>
      <c r="AE117" s="303"/>
      <c r="AF117" s="303"/>
      <c r="AG117" s="303"/>
      <c r="AH117" s="303"/>
      <c r="AI117" s="303"/>
      <c r="AJ117" s="303"/>
      <c r="AK117" s="303"/>
      <c r="AL117" s="87"/>
      <c r="AM117" s="302"/>
      <c r="AN117" s="302"/>
      <c r="AO117" s="302"/>
      <c r="AP117" s="302"/>
      <c r="AQ117" s="302"/>
      <c r="AR117" s="302"/>
      <c r="AS117" s="302"/>
      <c r="AT117" s="302"/>
      <c r="AU117" s="302"/>
      <c r="AV117" s="302"/>
      <c r="AW117" s="302"/>
      <c r="AX117" s="302"/>
      <c r="AY117" s="302"/>
      <c r="AZ117" s="302"/>
    </row>
    <row r="118" spans="1:52" ht="39" customHeight="1" thickBot="1" x14ac:dyDescent="0.3">
      <c r="A118" s="327"/>
      <c r="B118" s="315"/>
      <c r="C118" s="315"/>
      <c r="D118" s="290"/>
      <c r="E118" s="290"/>
      <c r="F118" s="290"/>
      <c r="G118" s="290"/>
      <c r="H118" s="290"/>
      <c r="I118" s="290"/>
      <c r="J118" s="290"/>
      <c r="K118" s="290"/>
      <c r="L118" s="290"/>
      <c r="M118" s="290"/>
      <c r="N118" s="290"/>
      <c r="O118" s="290"/>
      <c r="P118" s="290"/>
      <c r="Q118" s="290"/>
      <c r="R118" s="85"/>
      <c r="S118" s="291"/>
      <c r="T118" s="291"/>
      <c r="U118" s="291"/>
      <c r="V118" s="291"/>
      <c r="W118" s="291"/>
      <c r="X118" s="291"/>
      <c r="Y118" s="291"/>
      <c r="Z118" s="291"/>
      <c r="AA118" s="291"/>
      <c r="AB118" s="291"/>
      <c r="AC118" s="291"/>
      <c r="AD118" s="291"/>
      <c r="AE118" s="291"/>
      <c r="AF118" s="291"/>
      <c r="AG118" s="291"/>
      <c r="AH118" s="291"/>
      <c r="AI118" s="291"/>
      <c r="AJ118" s="291"/>
      <c r="AK118" s="291"/>
      <c r="AL118" s="85"/>
      <c r="AM118" s="290"/>
      <c r="AN118" s="290"/>
      <c r="AO118" s="290"/>
      <c r="AP118" s="290"/>
      <c r="AQ118" s="290"/>
      <c r="AR118" s="290"/>
      <c r="AS118" s="290"/>
      <c r="AT118" s="290"/>
      <c r="AU118" s="290"/>
      <c r="AV118" s="290"/>
      <c r="AW118" s="290"/>
      <c r="AX118" s="290"/>
      <c r="AY118" s="290"/>
      <c r="AZ118" s="290"/>
    </row>
    <row r="119" spans="1:52" ht="39" customHeight="1" thickBot="1" x14ac:dyDescent="0.3">
      <c r="A119" s="328"/>
      <c r="B119" s="329"/>
      <c r="C119" s="329"/>
      <c r="D119" s="290"/>
      <c r="E119" s="290"/>
      <c r="F119" s="290"/>
      <c r="G119" s="290"/>
      <c r="H119" s="290"/>
      <c r="I119" s="290"/>
      <c r="J119" s="290"/>
      <c r="K119" s="290"/>
      <c r="L119" s="290"/>
      <c r="M119" s="290"/>
      <c r="N119" s="290"/>
      <c r="O119" s="290"/>
      <c r="P119" s="290"/>
      <c r="Q119" s="290"/>
      <c r="R119" s="85"/>
      <c r="S119" s="291"/>
      <c r="T119" s="291"/>
      <c r="U119" s="291"/>
      <c r="V119" s="291"/>
      <c r="W119" s="291"/>
      <c r="X119" s="291"/>
      <c r="Y119" s="291"/>
      <c r="Z119" s="291"/>
      <c r="AA119" s="291"/>
      <c r="AB119" s="291"/>
      <c r="AC119" s="291"/>
      <c r="AD119" s="291"/>
      <c r="AE119" s="291"/>
      <c r="AF119" s="291"/>
      <c r="AG119" s="291"/>
      <c r="AH119" s="291"/>
      <c r="AI119" s="291"/>
      <c r="AJ119" s="291"/>
      <c r="AK119" s="291"/>
      <c r="AL119" s="85"/>
      <c r="AM119" s="290"/>
      <c r="AN119" s="290"/>
      <c r="AO119" s="290"/>
      <c r="AP119" s="290"/>
      <c r="AQ119" s="290"/>
      <c r="AR119" s="290"/>
      <c r="AS119" s="290"/>
      <c r="AT119" s="290"/>
      <c r="AU119" s="290"/>
      <c r="AV119" s="290"/>
      <c r="AW119" s="290"/>
      <c r="AX119" s="290"/>
      <c r="AY119" s="290"/>
      <c r="AZ119" s="290"/>
    </row>
    <row r="120" spans="1:52" ht="20.100000000000001" customHeight="1" thickBot="1" x14ac:dyDescent="0.3">
      <c r="A120" s="265"/>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M120" s="266"/>
      <c r="AN120" s="266"/>
      <c r="AO120" s="266"/>
      <c r="AP120" s="266"/>
      <c r="AQ120" s="266"/>
      <c r="AR120" s="266"/>
      <c r="AS120" s="266"/>
      <c r="AT120" s="266"/>
      <c r="AU120" s="266"/>
      <c r="AV120" s="266"/>
      <c r="AW120" s="266"/>
      <c r="AX120" s="266"/>
      <c r="AY120" s="266"/>
      <c r="AZ120" s="267"/>
    </row>
    <row r="121" spans="1:52" ht="30" customHeight="1" thickBot="1" x14ac:dyDescent="0.3">
      <c r="A121" s="203" t="s">
        <v>153</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42" t="s">
        <v>6</v>
      </c>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4"/>
    </row>
    <row r="122" spans="1:52" ht="30" customHeight="1" thickBot="1" x14ac:dyDescent="0.3">
      <c r="A122" s="203" t="s">
        <v>5</v>
      </c>
      <c r="B122" s="203"/>
      <c r="C122" s="203"/>
      <c r="D122" s="88" t="s">
        <v>4</v>
      </c>
      <c r="E122" s="325">
        <v>2014</v>
      </c>
      <c r="F122" s="325"/>
      <c r="G122" s="325"/>
      <c r="H122" s="325"/>
      <c r="I122" s="325">
        <v>2015</v>
      </c>
      <c r="J122" s="325"/>
      <c r="K122" s="325"/>
      <c r="L122" s="325"/>
      <c r="M122" s="325">
        <v>2016</v>
      </c>
      <c r="N122" s="325"/>
      <c r="O122" s="325"/>
      <c r="P122" s="325"/>
      <c r="Q122" s="325">
        <v>2017</v>
      </c>
      <c r="R122" s="325"/>
      <c r="S122" s="325"/>
      <c r="T122" s="325"/>
      <c r="U122" s="325">
        <v>2018</v>
      </c>
      <c r="V122" s="325"/>
      <c r="W122" s="325"/>
      <c r="X122" s="325"/>
      <c r="Y122" s="325">
        <v>2019</v>
      </c>
      <c r="Z122" s="325"/>
      <c r="AA122" s="325"/>
      <c r="AB122" s="325"/>
      <c r="AC122" s="242"/>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4"/>
    </row>
    <row r="123" spans="1:52" ht="72" customHeight="1" thickBot="1" x14ac:dyDescent="0.3">
      <c r="A123" s="327"/>
      <c r="B123" s="315"/>
      <c r="C123" s="315"/>
      <c r="D123" s="90" t="s">
        <v>154</v>
      </c>
      <c r="E123" s="322">
        <v>0</v>
      </c>
      <c r="F123" s="323"/>
      <c r="G123" s="323"/>
      <c r="H123" s="324"/>
      <c r="I123" s="322">
        <v>0</v>
      </c>
      <c r="J123" s="323"/>
      <c r="K123" s="323"/>
      <c r="L123" s="324"/>
      <c r="M123" s="322">
        <v>0</v>
      </c>
      <c r="N123" s="323"/>
      <c r="O123" s="323"/>
      <c r="P123" s="324"/>
      <c r="Q123" s="322">
        <v>0</v>
      </c>
      <c r="R123" s="323"/>
      <c r="S123" s="323"/>
      <c r="T123" s="324"/>
      <c r="U123" s="322">
        <v>0</v>
      </c>
      <c r="V123" s="323"/>
      <c r="W123" s="323"/>
      <c r="X123" s="324"/>
      <c r="Y123" s="365">
        <v>0</v>
      </c>
      <c r="Z123" s="366"/>
      <c r="AA123" s="366"/>
      <c r="AB123" s="367"/>
      <c r="AC123" s="346" t="s">
        <v>179</v>
      </c>
      <c r="AD123" s="347"/>
      <c r="AE123" s="347"/>
      <c r="AF123" s="347"/>
      <c r="AG123" s="347"/>
      <c r="AH123" s="347"/>
      <c r="AI123" s="347"/>
      <c r="AJ123" s="347"/>
      <c r="AK123" s="347"/>
      <c r="AL123" s="347"/>
      <c r="AM123" s="347"/>
      <c r="AN123" s="347"/>
      <c r="AO123" s="347"/>
      <c r="AP123" s="347"/>
      <c r="AQ123" s="347"/>
      <c r="AR123" s="347"/>
      <c r="AS123" s="347"/>
      <c r="AT123" s="347"/>
      <c r="AU123" s="347"/>
      <c r="AV123" s="347"/>
      <c r="AW123" s="347"/>
      <c r="AX123" s="347"/>
      <c r="AY123" s="347"/>
      <c r="AZ123" s="348"/>
    </row>
    <row r="124" spans="1:52" ht="60" customHeight="1" thickBot="1" x14ac:dyDescent="0.3">
      <c r="A124" s="327"/>
      <c r="B124" s="315"/>
      <c r="C124" s="315"/>
      <c r="D124" s="81" t="s">
        <v>149</v>
      </c>
      <c r="E124" s="316">
        <v>7</v>
      </c>
      <c r="F124" s="317"/>
      <c r="G124" s="317"/>
      <c r="H124" s="318"/>
      <c r="I124" s="316">
        <v>31</v>
      </c>
      <c r="J124" s="317"/>
      <c r="K124" s="317"/>
      <c r="L124" s="318"/>
      <c r="M124" s="316">
        <v>31</v>
      </c>
      <c r="N124" s="317"/>
      <c r="O124" s="317"/>
      <c r="P124" s="318"/>
      <c r="Q124" s="316">
        <v>31</v>
      </c>
      <c r="R124" s="317"/>
      <c r="S124" s="317"/>
      <c r="T124" s="318"/>
      <c r="U124" s="316">
        <v>58</v>
      </c>
      <c r="V124" s="317"/>
      <c r="W124" s="317"/>
      <c r="X124" s="318"/>
      <c r="Y124" s="148">
        <v>58</v>
      </c>
      <c r="Z124" s="149"/>
      <c r="AA124" s="149"/>
      <c r="AB124" s="150"/>
      <c r="AC124" s="346"/>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8"/>
    </row>
    <row r="125" spans="1:52" ht="60" customHeight="1" thickBot="1" x14ac:dyDescent="0.3">
      <c r="A125" s="327"/>
      <c r="B125" s="315"/>
      <c r="C125" s="315"/>
      <c r="D125" s="86" t="s">
        <v>3</v>
      </c>
      <c r="E125" s="319">
        <f>(E123/E124)*100</f>
        <v>0</v>
      </c>
      <c r="F125" s="320"/>
      <c r="G125" s="320"/>
      <c r="H125" s="321"/>
      <c r="I125" s="319">
        <f>(I123/I124)*100</f>
        <v>0</v>
      </c>
      <c r="J125" s="320"/>
      <c r="K125" s="320"/>
      <c r="L125" s="321"/>
      <c r="M125" s="319">
        <f>(M123/M124)*100</f>
        <v>0</v>
      </c>
      <c r="N125" s="320"/>
      <c r="O125" s="320"/>
      <c r="P125" s="321"/>
      <c r="Q125" s="319">
        <f>(Q123/Q124)*100</f>
        <v>0</v>
      </c>
      <c r="R125" s="320"/>
      <c r="S125" s="320"/>
      <c r="T125" s="321"/>
      <c r="U125" s="319">
        <f>(U123/U124)*100</f>
        <v>0</v>
      </c>
      <c r="V125" s="320"/>
      <c r="W125" s="320"/>
      <c r="X125" s="321"/>
      <c r="Y125" s="319">
        <f>(Y123/Y124)*100</f>
        <v>0</v>
      </c>
      <c r="Z125" s="320"/>
      <c r="AA125" s="320"/>
      <c r="AB125" s="321"/>
      <c r="AC125" s="346"/>
      <c r="AD125" s="34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7"/>
      <c r="AY125" s="347"/>
      <c r="AZ125" s="348"/>
    </row>
    <row r="126" spans="1:52" ht="30" customHeight="1" thickBot="1" x14ac:dyDescent="0.3">
      <c r="A126" s="327"/>
      <c r="B126" s="315"/>
      <c r="C126" s="315"/>
      <c r="D126" s="342" t="s">
        <v>2</v>
      </c>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4"/>
      <c r="AD126" s="344"/>
      <c r="AE126" s="344"/>
      <c r="AF126" s="344"/>
      <c r="AG126" s="344"/>
      <c r="AH126" s="344"/>
      <c r="AI126" s="344"/>
      <c r="AJ126" s="344"/>
      <c r="AK126" s="344"/>
      <c r="AL126" s="344"/>
      <c r="AM126" s="344"/>
      <c r="AN126" s="344"/>
      <c r="AO126" s="344"/>
      <c r="AP126" s="344"/>
      <c r="AQ126" s="344"/>
      <c r="AR126" s="344"/>
      <c r="AS126" s="344"/>
      <c r="AT126" s="344"/>
      <c r="AU126" s="344"/>
      <c r="AV126" s="344"/>
      <c r="AW126" s="344"/>
      <c r="AX126" s="344"/>
      <c r="AY126" s="344"/>
      <c r="AZ126" s="345"/>
    </row>
    <row r="127" spans="1:52" ht="30" customHeight="1" thickBot="1" x14ac:dyDescent="0.3">
      <c r="A127" s="327"/>
      <c r="B127" s="315"/>
      <c r="C127" s="315"/>
      <c r="D127" s="203" t="s">
        <v>144</v>
      </c>
      <c r="E127" s="203"/>
      <c r="F127" s="203"/>
      <c r="G127" s="203"/>
      <c r="H127" s="203"/>
      <c r="I127" s="203"/>
      <c r="J127" s="203"/>
      <c r="K127" s="203"/>
      <c r="L127" s="203"/>
      <c r="M127" s="203"/>
      <c r="N127" s="203"/>
      <c r="O127" s="203"/>
      <c r="P127" s="203"/>
      <c r="Q127" s="203"/>
      <c r="R127" s="86"/>
      <c r="S127" s="203" t="s">
        <v>1</v>
      </c>
      <c r="T127" s="203"/>
      <c r="U127" s="203"/>
      <c r="V127" s="203"/>
      <c r="W127" s="203"/>
      <c r="X127" s="203"/>
      <c r="Y127" s="203"/>
      <c r="Z127" s="203"/>
      <c r="AA127" s="203"/>
      <c r="AB127" s="203"/>
      <c r="AC127" s="203"/>
      <c r="AD127" s="203"/>
      <c r="AE127" s="203"/>
      <c r="AF127" s="203"/>
      <c r="AG127" s="203"/>
      <c r="AH127" s="203"/>
      <c r="AI127" s="203"/>
      <c r="AJ127" s="203"/>
      <c r="AK127" s="203"/>
      <c r="AL127" s="86"/>
      <c r="AM127" s="203" t="s">
        <v>0</v>
      </c>
      <c r="AN127" s="203"/>
      <c r="AO127" s="203"/>
      <c r="AP127" s="203"/>
      <c r="AQ127" s="203"/>
      <c r="AR127" s="203"/>
      <c r="AS127" s="203"/>
      <c r="AT127" s="203"/>
      <c r="AU127" s="203"/>
      <c r="AV127" s="203"/>
      <c r="AW127" s="203"/>
      <c r="AX127" s="203"/>
      <c r="AY127" s="203"/>
      <c r="AZ127" s="203"/>
    </row>
    <row r="128" spans="1:52" ht="47.25" customHeight="1" thickBot="1" x14ac:dyDescent="0.3">
      <c r="A128" s="327"/>
      <c r="B128" s="315"/>
      <c r="C128" s="315"/>
      <c r="D128" s="301" t="s">
        <v>145</v>
      </c>
      <c r="E128" s="301"/>
      <c r="F128" s="301"/>
      <c r="G128" s="301"/>
      <c r="H128" s="301"/>
      <c r="I128" s="301"/>
      <c r="J128" s="301"/>
      <c r="K128" s="301"/>
      <c r="L128" s="301"/>
      <c r="M128" s="301"/>
      <c r="N128" s="301"/>
      <c r="O128" s="301"/>
      <c r="P128" s="301"/>
      <c r="Q128" s="301"/>
      <c r="R128" s="85"/>
      <c r="S128" s="291" t="s">
        <v>175</v>
      </c>
      <c r="T128" s="291"/>
      <c r="U128" s="291"/>
      <c r="V128" s="291"/>
      <c r="W128" s="291"/>
      <c r="X128" s="291"/>
      <c r="Y128" s="291"/>
      <c r="Z128" s="291"/>
      <c r="AA128" s="291"/>
      <c r="AB128" s="291"/>
      <c r="AC128" s="291"/>
      <c r="AD128" s="291"/>
      <c r="AE128" s="291"/>
      <c r="AF128" s="291"/>
      <c r="AG128" s="291"/>
      <c r="AH128" s="291"/>
      <c r="AI128" s="291"/>
      <c r="AJ128" s="291"/>
      <c r="AK128" s="291"/>
      <c r="AL128" s="85"/>
      <c r="AM128" s="290" t="s">
        <v>116</v>
      </c>
      <c r="AN128" s="290"/>
      <c r="AO128" s="290"/>
      <c r="AP128" s="290"/>
      <c r="AQ128" s="290"/>
      <c r="AR128" s="290"/>
      <c r="AS128" s="290"/>
      <c r="AT128" s="290"/>
      <c r="AU128" s="290"/>
      <c r="AV128" s="290"/>
      <c r="AW128" s="290"/>
      <c r="AX128" s="290"/>
      <c r="AY128" s="290"/>
      <c r="AZ128" s="290"/>
    </row>
    <row r="129" spans="1:52" ht="50.25" customHeight="1" thickBot="1" x14ac:dyDescent="0.3">
      <c r="A129" s="327"/>
      <c r="B129" s="315"/>
      <c r="C129" s="315"/>
      <c r="D129" s="302"/>
      <c r="E129" s="302"/>
      <c r="F129" s="302"/>
      <c r="G129" s="302"/>
      <c r="H129" s="302"/>
      <c r="I129" s="302"/>
      <c r="J129" s="302"/>
      <c r="K129" s="302"/>
      <c r="L129" s="302"/>
      <c r="M129" s="302"/>
      <c r="N129" s="302"/>
      <c r="O129" s="302"/>
      <c r="P129" s="302"/>
      <c r="Q129" s="302"/>
      <c r="R129" s="87"/>
      <c r="S129" s="303"/>
      <c r="T129" s="302"/>
      <c r="U129" s="302"/>
      <c r="V129" s="302"/>
      <c r="W129" s="302"/>
      <c r="X129" s="302"/>
      <c r="Y129" s="302"/>
      <c r="Z129" s="302"/>
      <c r="AA129" s="302"/>
      <c r="AB129" s="302"/>
      <c r="AC129" s="302"/>
      <c r="AD129" s="302"/>
      <c r="AE129" s="302"/>
      <c r="AF129" s="302"/>
      <c r="AG129" s="302"/>
      <c r="AH129" s="302"/>
      <c r="AI129" s="302"/>
      <c r="AJ129" s="302"/>
      <c r="AK129" s="302"/>
      <c r="AL129" s="87"/>
      <c r="AM129" s="302"/>
      <c r="AN129" s="302"/>
      <c r="AO129" s="302"/>
      <c r="AP129" s="302"/>
      <c r="AQ129" s="302"/>
      <c r="AR129" s="302"/>
      <c r="AS129" s="302"/>
      <c r="AT129" s="302"/>
      <c r="AU129" s="302"/>
      <c r="AV129" s="302"/>
      <c r="AW129" s="302"/>
      <c r="AX129" s="302"/>
      <c r="AY129" s="302"/>
      <c r="AZ129" s="302"/>
    </row>
    <row r="130" spans="1:52" ht="51" customHeight="1" thickBot="1" x14ac:dyDescent="0.3">
      <c r="A130" s="328"/>
      <c r="B130" s="329"/>
      <c r="C130" s="329"/>
      <c r="D130" s="290"/>
      <c r="E130" s="290"/>
      <c r="F130" s="290"/>
      <c r="G130" s="290"/>
      <c r="H130" s="290"/>
      <c r="I130" s="290"/>
      <c r="J130" s="290"/>
      <c r="K130" s="290"/>
      <c r="L130" s="290"/>
      <c r="M130" s="290"/>
      <c r="N130" s="290"/>
      <c r="O130" s="290"/>
      <c r="P130" s="290"/>
      <c r="Q130" s="290"/>
      <c r="R130" s="85"/>
      <c r="S130" s="291"/>
      <c r="T130" s="290"/>
      <c r="U130" s="290"/>
      <c r="V130" s="290"/>
      <c r="W130" s="290"/>
      <c r="X130" s="290"/>
      <c r="Y130" s="290"/>
      <c r="Z130" s="290"/>
      <c r="AA130" s="290"/>
      <c r="AB130" s="290"/>
      <c r="AC130" s="290"/>
      <c r="AD130" s="290"/>
      <c r="AE130" s="290"/>
      <c r="AF130" s="290"/>
      <c r="AG130" s="290"/>
      <c r="AH130" s="290"/>
      <c r="AI130" s="290"/>
      <c r="AJ130" s="290"/>
      <c r="AK130" s="290"/>
      <c r="AL130" s="85"/>
      <c r="AM130" s="290"/>
      <c r="AN130" s="290"/>
      <c r="AO130" s="290"/>
      <c r="AP130" s="290"/>
      <c r="AQ130" s="290"/>
      <c r="AR130" s="290"/>
      <c r="AS130" s="290"/>
      <c r="AT130" s="290"/>
      <c r="AU130" s="290"/>
      <c r="AV130" s="290"/>
      <c r="AW130" s="290"/>
      <c r="AX130" s="290"/>
      <c r="AY130" s="290"/>
      <c r="AZ130" s="290"/>
    </row>
    <row r="132" spans="1:52" ht="0.75" customHeight="1" x14ac:dyDescent="0.25"/>
  </sheetData>
  <sheetProtection selectLockedCells="1" selectUnlockedCells="1"/>
  <mergeCells count="446">
    <mergeCell ref="A123:C130"/>
    <mergeCell ref="U122:X122"/>
    <mergeCell ref="Y122:AB122"/>
    <mergeCell ref="U123:X123"/>
    <mergeCell ref="Y123:AB123"/>
    <mergeCell ref="U124:X124"/>
    <mergeCell ref="Y124:AB124"/>
    <mergeCell ref="U125:X125"/>
    <mergeCell ref="Y125:AB125"/>
    <mergeCell ref="I16:L16"/>
    <mergeCell ref="M16:P16"/>
    <mergeCell ref="Q16:T16"/>
    <mergeCell ref="A72:AZ72"/>
    <mergeCell ref="A75:C83"/>
    <mergeCell ref="A87:C95"/>
    <mergeCell ref="A96:AZ96"/>
    <mergeCell ref="A39:C39"/>
    <mergeCell ref="A41:C41"/>
    <mergeCell ref="A40:C40"/>
    <mergeCell ref="A37:C37"/>
    <mergeCell ref="A35:C35"/>
    <mergeCell ref="A36:C36"/>
    <mergeCell ref="A38:C38"/>
    <mergeCell ref="E87:H87"/>
    <mergeCell ref="I87:L87"/>
    <mergeCell ref="M87:P87"/>
    <mergeCell ref="Q87:T87"/>
    <mergeCell ref="U87:W87"/>
    <mergeCell ref="U89:W89"/>
    <mergeCell ref="D90:AZ90"/>
    <mergeCell ref="S91:AK91"/>
    <mergeCell ref="X87:AZ89"/>
    <mergeCell ref="E88:H88"/>
    <mergeCell ref="A16:C18"/>
    <mergeCell ref="D16:D18"/>
    <mergeCell ref="A22:C22"/>
    <mergeCell ref="A27:C27"/>
    <mergeCell ref="A26:C26"/>
    <mergeCell ref="A31:C31"/>
    <mergeCell ref="A30:C30"/>
    <mergeCell ref="A29:C29"/>
    <mergeCell ref="A28:C28"/>
    <mergeCell ref="AP1:AZ1"/>
    <mergeCell ref="AP2:AZ2"/>
    <mergeCell ref="AP3:AZ3"/>
    <mergeCell ref="C1:AO3"/>
    <mergeCell ref="D129:Q129"/>
    <mergeCell ref="S129:AK129"/>
    <mergeCell ref="AM129:AZ129"/>
    <mergeCell ref="D130:Q130"/>
    <mergeCell ref="S130:AK130"/>
    <mergeCell ref="AM130:AZ130"/>
    <mergeCell ref="D128:Q128"/>
    <mergeCell ref="S128:AK128"/>
    <mergeCell ref="AM128:AZ128"/>
    <mergeCell ref="M125:P125"/>
    <mergeCell ref="Q125:T125"/>
    <mergeCell ref="D126:AZ126"/>
    <mergeCell ref="AC123:AZ125"/>
    <mergeCell ref="E124:H124"/>
    <mergeCell ref="I124:L124"/>
    <mergeCell ref="M124:P124"/>
    <mergeCell ref="Q124:T124"/>
    <mergeCell ref="I123:L123"/>
    <mergeCell ref="M123:P123"/>
    <mergeCell ref="Q123:T123"/>
    <mergeCell ref="AM127:AZ127"/>
    <mergeCell ref="D127:Q127"/>
    <mergeCell ref="S127:AK127"/>
    <mergeCell ref="E125:H125"/>
    <mergeCell ref="I125:L125"/>
    <mergeCell ref="E123:H123"/>
    <mergeCell ref="D117:Q117"/>
    <mergeCell ref="S117:AK117"/>
    <mergeCell ref="AM117:AZ117"/>
    <mergeCell ref="D118:Q118"/>
    <mergeCell ref="S118:AK118"/>
    <mergeCell ref="AM118:AZ118"/>
    <mergeCell ref="D119:Q119"/>
    <mergeCell ref="S119:AK119"/>
    <mergeCell ref="AM119:AZ119"/>
    <mergeCell ref="A121:AB121"/>
    <mergeCell ref="AC121:AZ122"/>
    <mergeCell ref="A122:C122"/>
    <mergeCell ref="E122:H122"/>
    <mergeCell ref="I122:L122"/>
    <mergeCell ref="M122:P122"/>
    <mergeCell ref="Q122:T122"/>
    <mergeCell ref="A111:C119"/>
    <mergeCell ref="A120:AZ120"/>
    <mergeCell ref="D115:Q115"/>
    <mergeCell ref="S115:AK115"/>
    <mergeCell ref="AM115:AZ115"/>
    <mergeCell ref="D116:Q116"/>
    <mergeCell ref="S116:AK116"/>
    <mergeCell ref="AM116:AZ116"/>
    <mergeCell ref="D114:AZ114"/>
    <mergeCell ref="AC111:AZ113"/>
    <mergeCell ref="E112:H112"/>
    <mergeCell ref="I112:L112"/>
    <mergeCell ref="M112:P112"/>
    <mergeCell ref="Q112:T112"/>
    <mergeCell ref="E113:H113"/>
    <mergeCell ref="I113:L113"/>
    <mergeCell ref="E111:H111"/>
    <mergeCell ref="I111:L111"/>
    <mergeCell ref="M111:P111"/>
    <mergeCell ref="Q111:T111"/>
    <mergeCell ref="M113:P113"/>
    <mergeCell ref="Q113:T113"/>
    <mergeCell ref="U113:X113"/>
    <mergeCell ref="Y113:AB113"/>
    <mergeCell ref="U111:X111"/>
    <mergeCell ref="U112:X112"/>
    <mergeCell ref="D107:Q107"/>
    <mergeCell ref="S107:AK107"/>
    <mergeCell ref="AM107:AZ107"/>
    <mergeCell ref="A109:AB109"/>
    <mergeCell ref="AC109:AZ110"/>
    <mergeCell ref="A110:C110"/>
    <mergeCell ref="E110:H110"/>
    <mergeCell ref="I110:L110"/>
    <mergeCell ref="M110:P110"/>
    <mergeCell ref="Q110:T110"/>
    <mergeCell ref="A108:AZ108"/>
    <mergeCell ref="A99:C107"/>
    <mergeCell ref="U110:X110"/>
    <mergeCell ref="Y110:AB110"/>
    <mergeCell ref="U99:W99"/>
    <mergeCell ref="D105:Q105"/>
    <mergeCell ref="S105:AK105"/>
    <mergeCell ref="Q101:T101"/>
    <mergeCell ref="U101:W101"/>
    <mergeCell ref="E99:H99"/>
    <mergeCell ref="I99:L99"/>
    <mergeCell ref="AM105:AZ105"/>
    <mergeCell ref="D106:Q106"/>
    <mergeCell ref="S106:AK106"/>
    <mergeCell ref="AM106:AZ106"/>
    <mergeCell ref="D102:AZ102"/>
    <mergeCell ref="D103:Q103"/>
    <mergeCell ref="S103:AK103"/>
    <mergeCell ref="AM103:AZ103"/>
    <mergeCell ref="D104:Q104"/>
    <mergeCell ref="S104:AK104"/>
    <mergeCell ref="AM104:AZ104"/>
    <mergeCell ref="X99:AZ101"/>
    <mergeCell ref="E100:H100"/>
    <mergeCell ref="I100:L100"/>
    <mergeCell ref="M100:P100"/>
    <mergeCell ref="Q100:T100"/>
    <mergeCell ref="U100:W100"/>
    <mergeCell ref="E101:H101"/>
    <mergeCell ref="I101:L101"/>
    <mergeCell ref="M101:P101"/>
    <mergeCell ref="M99:P99"/>
    <mergeCell ref="Q99:T99"/>
    <mergeCell ref="A97:W97"/>
    <mergeCell ref="X97:AZ98"/>
    <mergeCell ref="A98:C98"/>
    <mergeCell ref="E98:H98"/>
    <mergeCell ref="I98:L98"/>
    <mergeCell ref="M98:P98"/>
    <mergeCell ref="Q98:T98"/>
    <mergeCell ref="U98:W98"/>
    <mergeCell ref="D91:Q91"/>
    <mergeCell ref="D95:Q95"/>
    <mergeCell ref="S95:AK95"/>
    <mergeCell ref="AM95:AZ95"/>
    <mergeCell ref="AM91:AZ91"/>
    <mergeCell ref="D92:Q92"/>
    <mergeCell ref="S92:AK92"/>
    <mergeCell ref="AM92:AZ92"/>
    <mergeCell ref="D93:Q93"/>
    <mergeCell ref="S93:AK93"/>
    <mergeCell ref="AM93:AZ93"/>
    <mergeCell ref="U88:W88"/>
    <mergeCell ref="E89:H89"/>
    <mergeCell ref="I89:L89"/>
    <mergeCell ref="M89:P89"/>
    <mergeCell ref="Q89:T89"/>
    <mergeCell ref="D94:Q94"/>
    <mergeCell ref="S94:AK94"/>
    <mergeCell ref="AM94:AZ94"/>
    <mergeCell ref="A84:AZ84"/>
    <mergeCell ref="A85:W85"/>
    <mergeCell ref="X85:AZ86"/>
    <mergeCell ref="A86:C86"/>
    <mergeCell ref="E86:H86"/>
    <mergeCell ref="I86:L86"/>
    <mergeCell ref="M86:P86"/>
    <mergeCell ref="Q86:T86"/>
    <mergeCell ref="U86:W86"/>
    <mergeCell ref="I88:L88"/>
    <mergeCell ref="M88:P88"/>
    <mergeCell ref="Q88:T88"/>
    <mergeCell ref="AM82:AZ82"/>
    <mergeCell ref="D83:Q83"/>
    <mergeCell ref="S83:AK83"/>
    <mergeCell ref="AM83:AZ83"/>
    <mergeCell ref="AM79:AZ79"/>
    <mergeCell ref="D80:Q80"/>
    <mergeCell ref="S80:AK80"/>
    <mergeCell ref="AM80:AZ80"/>
    <mergeCell ref="D81:Q81"/>
    <mergeCell ref="S81:AK81"/>
    <mergeCell ref="AM81:AZ81"/>
    <mergeCell ref="D79:Q79"/>
    <mergeCell ref="S79:AK79"/>
    <mergeCell ref="D82:Q82"/>
    <mergeCell ref="S82:AK82"/>
    <mergeCell ref="I74:L74"/>
    <mergeCell ref="M74:P74"/>
    <mergeCell ref="Q74:T74"/>
    <mergeCell ref="U74:W74"/>
    <mergeCell ref="G70:K70"/>
    <mergeCell ref="U77:W77"/>
    <mergeCell ref="D78:AZ78"/>
    <mergeCell ref="X75:AZ77"/>
    <mergeCell ref="E76:H76"/>
    <mergeCell ref="I76:L76"/>
    <mergeCell ref="M76:P76"/>
    <mergeCell ref="Q76:T76"/>
    <mergeCell ref="U76:W76"/>
    <mergeCell ref="E77:H77"/>
    <mergeCell ref="I77:L77"/>
    <mergeCell ref="M77:P77"/>
    <mergeCell ref="Q77:T77"/>
    <mergeCell ref="G68:K68"/>
    <mergeCell ref="L68:Y68"/>
    <mergeCell ref="AA68:AK68"/>
    <mergeCell ref="AM68:AS68"/>
    <mergeCell ref="AU68:AZ68"/>
    <mergeCell ref="AU59:AZ59"/>
    <mergeCell ref="E75:H75"/>
    <mergeCell ref="I75:L75"/>
    <mergeCell ref="M75:P75"/>
    <mergeCell ref="Q75:T75"/>
    <mergeCell ref="U75:W75"/>
    <mergeCell ref="G69:K69"/>
    <mergeCell ref="L69:Y69"/>
    <mergeCell ref="AA69:AK69"/>
    <mergeCell ref="AM69:AS69"/>
    <mergeCell ref="AU69:AZ69"/>
    <mergeCell ref="AU65:AZ65"/>
    <mergeCell ref="G65:K65"/>
    <mergeCell ref="G64:K64"/>
    <mergeCell ref="L64:Y64"/>
    <mergeCell ref="A73:W73"/>
    <mergeCell ref="X73:AZ74"/>
    <mergeCell ref="A74:C74"/>
    <mergeCell ref="E74:H74"/>
    <mergeCell ref="Q55:T55"/>
    <mergeCell ref="U55:X55"/>
    <mergeCell ref="Y55:AB55"/>
    <mergeCell ref="AC55:AF55"/>
    <mergeCell ref="AG55:AJ55"/>
    <mergeCell ref="AM66:AS66"/>
    <mergeCell ref="AU66:AZ66"/>
    <mergeCell ref="L65:Y65"/>
    <mergeCell ref="AA65:AK65"/>
    <mergeCell ref="AM65:AS65"/>
    <mergeCell ref="AM58:AS58"/>
    <mergeCell ref="AU58:AZ58"/>
    <mergeCell ref="AK55:AN55"/>
    <mergeCell ref="AO55:AR55"/>
    <mergeCell ref="AS55:AV55"/>
    <mergeCell ref="AW55:AZ55"/>
    <mergeCell ref="L59:Y59"/>
    <mergeCell ref="AA59:AK59"/>
    <mergeCell ref="AA62:AK62"/>
    <mergeCell ref="AM62:AS62"/>
    <mergeCell ref="AA64:AK64"/>
    <mergeCell ref="AM64:AS64"/>
    <mergeCell ref="AU64:AZ64"/>
    <mergeCell ref="L63:Y63"/>
    <mergeCell ref="AM59:AS59"/>
    <mergeCell ref="A58:E58"/>
    <mergeCell ref="G58:K58"/>
    <mergeCell ref="L58:Y58"/>
    <mergeCell ref="AA58:AK58"/>
    <mergeCell ref="A56:AZ56"/>
    <mergeCell ref="A57:E57"/>
    <mergeCell ref="G57:AZ57"/>
    <mergeCell ref="L67:Y67"/>
    <mergeCell ref="AA67:AK67"/>
    <mergeCell ref="AM67:AS67"/>
    <mergeCell ref="AU67:AZ67"/>
    <mergeCell ref="G63:K63"/>
    <mergeCell ref="AA63:AK63"/>
    <mergeCell ref="G66:K66"/>
    <mergeCell ref="L66:Y66"/>
    <mergeCell ref="AA66:AK66"/>
    <mergeCell ref="AW53:AZ53"/>
    <mergeCell ref="A53:C53"/>
    <mergeCell ref="AC53:AF53"/>
    <mergeCell ref="A54:C54"/>
    <mergeCell ref="E54:H54"/>
    <mergeCell ref="I54:L54"/>
    <mergeCell ref="M54:P54"/>
    <mergeCell ref="Q54:T54"/>
    <mergeCell ref="U54:X54"/>
    <mergeCell ref="AW54:AZ54"/>
    <mergeCell ref="Y54:AB54"/>
    <mergeCell ref="AC54:AF54"/>
    <mergeCell ref="AG54:AJ54"/>
    <mergeCell ref="AK54:AN54"/>
    <mergeCell ref="AO54:AR54"/>
    <mergeCell ref="AS54:AV54"/>
    <mergeCell ref="A47:D47"/>
    <mergeCell ref="E47:AZ47"/>
    <mergeCell ref="A48:D48"/>
    <mergeCell ref="E48:AZ48"/>
    <mergeCell ref="A50:C50"/>
    <mergeCell ref="E50:H50"/>
    <mergeCell ref="I50:L50"/>
    <mergeCell ref="M50:P50"/>
    <mergeCell ref="Q50:T50"/>
    <mergeCell ref="U50:X50"/>
    <mergeCell ref="AW50:AZ50"/>
    <mergeCell ref="Y50:AB50"/>
    <mergeCell ref="AC50:AF50"/>
    <mergeCell ref="AG50:AJ50"/>
    <mergeCell ref="AK50:AN50"/>
    <mergeCell ref="AO50:AR50"/>
    <mergeCell ref="AS50:AV50"/>
    <mergeCell ref="A43:C43"/>
    <mergeCell ref="A45:C45"/>
    <mergeCell ref="A46:C46"/>
    <mergeCell ref="E53:H53"/>
    <mergeCell ref="I53:L53"/>
    <mergeCell ref="M53:P53"/>
    <mergeCell ref="Q53:T53"/>
    <mergeCell ref="U53:X53"/>
    <mergeCell ref="Y53:AB53"/>
    <mergeCell ref="E44:AZ44"/>
    <mergeCell ref="A44:C44"/>
    <mergeCell ref="A51:C51"/>
    <mergeCell ref="E51:H51"/>
    <mergeCell ref="I51:L51"/>
    <mergeCell ref="M51:P51"/>
    <mergeCell ref="Q51:T51"/>
    <mergeCell ref="U51:X51"/>
    <mergeCell ref="Y51:AB51"/>
    <mergeCell ref="AC51:AF51"/>
    <mergeCell ref="AG51:AJ51"/>
    <mergeCell ref="AK51:AN51"/>
    <mergeCell ref="AO51:AR51"/>
    <mergeCell ref="AS51:AV51"/>
    <mergeCell ref="AW51:AZ51"/>
    <mergeCell ref="AJ7:AZ8"/>
    <mergeCell ref="D13:D14"/>
    <mergeCell ref="A42:C42"/>
    <mergeCell ref="A24:C24"/>
    <mergeCell ref="A25:C25"/>
    <mergeCell ref="AS16:AV16"/>
    <mergeCell ref="AW16:AZ16"/>
    <mergeCell ref="A19:C19"/>
    <mergeCell ref="A20:C20"/>
    <mergeCell ref="A21:C21"/>
    <mergeCell ref="A23:C23"/>
    <mergeCell ref="U16:X16"/>
    <mergeCell ref="Y16:AB16"/>
    <mergeCell ref="AC16:AF16"/>
    <mergeCell ref="AG16:AJ16"/>
    <mergeCell ref="AK16:AN16"/>
    <mergeCell ref="AO16:AR16"/>
    <mergeCell ref="E16:H16"/>
    <mergeCell ref="E22:AZ22"/>
    <mergeCell ref="E42:AZ42"/>
    <mergeCell ref="A33:C33"/>
    <mergeCell ref="A32:C32"/>
    <mergeCell ref="A34:C34"/>
    <mergeCell ref="E18:AZ18"/>
    <mergeCell ref="A4:AZ4"/>
    <mergeCell ref="A1:B3"/>
    <mergeCell ref="A11:C11"/>
    <mergeCell ref="E11:AQ11"/>
    <mergeCell ref="A15:AZ15"/>
    <mergeCell ref="C9:AI9"/>
    <mergeCell ref="AJ9:AZ9"/>
    <mergeCell ref="A10:C10"/>
    <mergeCell ref="E10:AQ10"/>
    <mergeCell ref="AR10:AZ10"/>
    <mergeCell ref="A5:B5"/>
    <mergeCell ref="C5:AI5"/>
    <mergeCell ref="AJ5:AZ5"/>
    <mergeCell ref="C6:AI6"/>
    <mergeCell ref="AJ6:AZ6"/>
    <mergeCell ref="AR11:AZ11"/>
    <mergeCell ref="A12:C12"/>
    <mergeCell ref="E12:AQ12"/>
    <mergeCell ref="AR12:AZ12"/>
    <mergeCell ref="A13:C14"/>
    <mergeCell ref="E13:AQ13"/>
    <mergeCell ref="AR13:AZ14"/>
    <mergeCell ref="E14:AQ14"/>
    <mergeCell ref="C7:AI8"/>
    <mergeCell ref="AW52:AZ52"/>
    <mergeCell ref="AK53:AN53"/>
    <mergeCell ref="A52:C52"/>
    <mergeCell ref="E52:H52"/>
    <mergeCell ref="I52:L52"/>
    <mergeCell ref="M52:P52"/>
    <mergeCell ref="AO53:AR53"/>
    <mergeCell ref="AS53:AV53"/>
    <mergeCell ref="F59:F71"/>
    <mergeCell ref="A59:E71"/>
    <mergeCell ref="G59:K59"/>
    <mergeCell ref="AG53:AJ53"/>
    <mergeCell ref="Q52:T52"/>
    <mergeCell ref="U52:X52"/>
    <mergeCell ref="Y52:AB52"/>
    <mergeCell ref="AC52:AF52"/>
    <mergeCell ref="AG52:AJ52"/>
    <mergeCell ref="AK52:AN52"/>
    <mergeCell ref="AO52:AR52"/>
    <mergeCell ref="AS52:AV52"/>
    <mergeCell ref="A55:C55"/>
    <mergeCell ref="E55:H55"/>
    <mergeCell ref="I55:L55"/>
    <mergeCell ref="M55:P55"/>
    <mergeCell ref="Y111:AB111"/>
    <mergeCell ref="Y112:AB112"/>
    <mergeCell ref="AU60:AZ60"/>
    <mergeCell ref="G61:K61"/>
    <mergeCell ref="L61:Y61"/>
    <mergeCell ref="AA61:AK61"/>
    <mergeCell ref="AM61:AS61"/>
    <mergeCell ref="AM63:AS63"/>
    <mergeCell ref="G60:K60"/>
    <mergeCell ref="L60:Y60"/>
    <mergeCell ref="AA60:AK60"/>
    <mergeCell ref="AM60:AS60"/>
    <mergeCell ref="G62:K62"/>
    <mergeCell ref="L62:Y62"/>
    <mergeCell ref="G67:K67"/>
    <mergeCell ref="AU62:AZ62"/>
    <mergeCell ref="AU61:AZ61"/>
    <mergeCell ref="AU63:AZ63"/>
    <mergeCell ref="L70:Y70"/>
    <mergeCell ref="AA70:AK70"/>
    <mergeCell ref="AM70:AS70"/>
    <mergeCell ref="AU70:AZ70"/>
    <mergeCell ref="G71:K71"/>
    <mergeCell ref="L71:AZ71"/>
  </mergeCells>
  <conditionalFormatting sqref="E19:AZ21 E23:AZ41">
    <cfRule type="containsText" dxfId="11" priority="17" operator="containsText" text="SE">
      <formula>NOT(ISERROR(SEARCH("SE",E19)))</formula>
    </cfRule>
    <cfRule type="containsText" dxfId="10" priority="18" operator="containsText" text="EFT">
      <formula>NOT(ISERROR(SEARCH("EFT",E19)))</formula>
    </cfRule>
    <cfRule type="containsText" dxfId="9" priority="19" operator="containsText" text="E">
      <formula>NOT(ISERROR(SEARCH("E",E19)))</formula>
    </cfRule>
    <cfRule type="containsText" dxfId="8" priority="20" operator="containsText" text="P">
      <formula>NOT(ISERROR(SEARCH("P",E19)))</formula>
    </cfRule>
  </conditionalFormatting>
  <conditionalFormatting sqref="E43:AZ43">
    <cfRule type="containsText" dxfId="7" priority="5" operator="containsText" text="SE">
      <formula>NOT(ISERROR(SEARCH("SE",E43)))</formula>
    </cfRule>
    <cfRule type="containsText" dxfId="6" priority="6" operator="containsText" text="EFT">
      <formula>NOT(ISERROR(SEARCH("EFT",E43)))</formula>
    </cfRule>
    <cfRule type="containsText" dxfId="5" priority="7" operator="containsText" text="E">
      <formula>NOT(ISERROR(SEARCH("E",E43)))</formula>
    </cfRule>
    <cfRule type="containsText" dxfId="4" priority="8" operator="containsText" text="P">
      <formula>NOT(ISERROR(SEARCH("P",E43)))</formula>
    </cfRule>
  </conditionalFormatting>
  <conditionalFormatting sqref="E45:AZ46">
    <cfRule type="containsText" dxfId="3" priority="1" operator="containsText" text="SE">
      <formula>NOT(ISERROR(SEARCH("SE",E45)))</formula>
    </cfRule>
    <cfRule type="containsText" dxfId="2" priority="2" operator="containsText" text="EFT">
      <formula>NOT(ISERROR(SEARCH("EFT",E45)))</formula>
    </cfRule>
    <cfRule type="containsText" dxfId="1" priority="3" operator="containsText" text="E">
      <formula>NOT(ISERROR(SEARCH("E",E45)))</formula>
    </cfRule>
    <cfRule type="containsText" dxfId="0" priority="4" operator="containsText" text="P">
      <formula>NOT(ISERROR(SEARCH("P",E45)))</formula>
    </cfRule>
  </conditionalFormatting>
  <dataValidations count="1">
    <dataValidation type="list" allowBlank="1" showInputMessage="1" showErrorMessage="1" error="Selecciona correctamente la opción" sqref="E19:AZ21 E23:AZ41 E43:AZ43 E45:AZ46" xr:uid="{00000000-0002-0000-0100-000000000000}">
      <formula1>$BB$6:$BB$9</formula1>
    </dataValidation>
  </dataValidations>
  <printOptions horizontalCentered="1"/>
  <pageMargins left="0.39374999999999999" right="0.39374999999999999" top="0.74791666666666667" bottom="0.39374999999999999" header="0.51180555555555551" footer="0.51180555555555551"/>
  <pageSetup scale="20" firstPageNumber="0" orientation="landscape" r:id="rId1"/>
  <headerFooter alignWithMargins="0"/>
  <rowBreaks count="1" manualBreakCount="1">
    <brk id="49" max="3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PVE PELIGRO PSICOSOCIAL</vt:lpstr>
      <vt:lpstr>2019</vt:lpstr>
      <vt:lpstr>'2019'!Área_de_impresión</vt:lpstr>
      <vt:lpstr>'PVE PELIGRO PSICOSOCIAL'!Área_de_impresión</vt:lpstr>
      <vt:lpstr>'PVE PELIGRO PSICOSOCIAL'!Títulos_a_imprimir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Soly M. Moreno Sierra</cp:lastModifiedBy>
  <dcterms:created xsi:type="dcterms:W3CDTF">2016-06-01T04:24:12Z</dcterms:created>
  <dcterms:modified xsi:type="dcterms:W3CDTF">2022-03-15T17:21:45Z</dcterms:modified>
</cp:coreProperties>
</file>