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LAURA RUEDA\AUDITORIAS CONTROL INTERNO\AUDITORIAS 2025\SEGUIMIENTOS PLANES DE MEJORAMIENTO\"/>
    </mc:Choice>
  </mc:AlternateContent>
  <xr:revisionPtr revIDLastSave="0" documentId="8_{4A32A84A-D929-40C9-B40A-D3AF6487216B}" xr6:coauthVersionLast="47" xr6:coauthVersionMax="47" xr10:uidLastSave="{00000000-0000-0000-0000-000000000000}"/>
  <bookViews>
    <workbookView xWindow="-120" yWindow="-120" windowWidth="29040" windowHeight="15720" xr2:uid="{00000000-000D-0000-FFFF-FFFF00000000}"/>
  </bookViews>
  <sheets>
    <sheet name="COMPLETO-OCTUBR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0" i="2" l="1"/>
  <c r="R80" i="2" s="1"/>
  <c r="R118" i="2" s="1"/>
  <c r="S81" i="2"/>
  <c r="S82" i="2"/>
  <c r="S80" i="2"/>
  <c r="R98" i="2"/>
  <c r="Q116" i="2"/>
  <c r="Q110" i="2"/>
  <c r="Q108" i="2"/>
  <c r="Q106" i="2"/>
  <c r="Q104" i="2"/>
  <c r="Q101" i="2"/>
  <c r="Q98" i="2"/>
  <c r="R89" i="2"/>
  <c r="Q96" i="2"/>
  <c r="Q93" i="2"/>
  <c r="Q89" i="2"/>
  <c r="R83" i="2"/>
  <c r="R77" i="2"/>
  <c r="Q77" i="2"/>
  <c r="R65" i="2"/>
  <c r="Q72" i="2"/>
  <c r="Q68" i="2"/>
  <c r="R53" i="2"/>
  <c r="R47" i="2"/>
  <c r="R41" i="2"/>
  <c r="R29" i="2"/>
  <c r="R28" i="2"/>
  <c r="R21" i="2"/>
  <c r="R17" i="2"/>
  <c r="Q11" i="2"/>
  <c r="Q6" i="2"/>
  <c r="Q32" i="2"/>
  <c r="Q30" i="2"/>
  <c r="Q13" i="2"/>
  <c r="Q15" i="2"/>
  <c r="Q16" i="2"/>
  <c r="Q64" i="2" l="1"/>
  <c r="Q63" i="2"/>
  <c r="Q61" i="2"/>
  <c r="Q58" i="2"/>
  <c r="Q56" i="2"/>
  <c r="Q55" i="2"/>
  <c r="Q53" i="2"/>
  <c r="Q52" i="2"/>
  <c r="Q51" i="2"/>
  <c r="Q50" i="2"/>
  <c r="Q49" i="2"/>
  <c r="Q47" i="2"/>
  <c r="Q46" i="2"/>
  <c r="Q45" i="2"/>
  <c r="Q44" i="2"/>
  <c r="Q43" i="2"/>
  <c r="Q41" i="2"/>
  <c r="Q40" i="2"/>
  <c r="Q34" i="2"/>
  <c r="Q28" i="2"/>
  <c r="Q26" i="2"/>
  <c r="Q24" i="2"/>
  <c r="Q22" i="2"/>
  <c r="Q21" i="2"/>
  <c r="Q19" i="2"/>
  <c r="Q18" i="2"/>
  <c r="Q17" i="2"/>
  <c r="Q9" i="2"/>
  <c r="R6" i="2" s="1"/>
  <c r="Q29" i="2"/>
</calcChain>
</file>

<file path=xl/sharedStrings.xml><?xml version="1.0" encoding="utf-8"?>
<sst xmlns="http://schemas.openxmlformats.org/spreadsheetml/2006/main" count="639" uniqueCount="465">
  <si>
    <t>Acciones de mejoramiento</t>
  </si>
  <si>
    <t>Indicador de Cumplimiento (Fórmula)</t>
  </si>
  <si>
    <t>Meta</t>
  </si>
  <si>
    <t>Fecha iniciacion Metas</t>
  </si>
  <si>
    <t>Fecha terminacion Metas</t>
  </si>
  <si>
    <t>Responsable</t>
  </si>
  <si>
    <t>2.</t>
  </si>
  <si>
    <t>PROCESO AUDITADO</t>
  </si>
  <si>
    <t>AVANCE 1</t>
  </si>
  <si>
    <t>AVANCE2</t>
  </si>
  <si>
    <t>AVANCE3</t>
  </si>
  <si>
    <t>AVANCE4</t>
  </si>
  <si>
    <t xml:space="preserve">AVANCE5  </t>
  </si>
  <si>
    <t xml:space="preserve">AVANCE 6  </t>
  </si>
  <si>
    <t xml:space="preserve">SEGUIMIENTOS BIMENSUALES </t>
  </si>
  <si>
    <t>TOTAL AVANCE</t>
  </si>
  <si>
    <t xml:space="preserve">OBSERVACIONES </t>
  </si>
  <si>
    <t>Descripcion Observacion</t>
  </si>
  <si>
    <t xml:space="preserve">Actividades realizadas para la mejora </t>
  </si>
  <si>
    <t xml:space="preserve">Numero de Observacion </t>
  </si>
  <si>
    <t>Página 1 de 1</t>
  </si>
  <si>
    <t>SEGUIMIENTO PLANES DE MEJORAMIENTO</t>
  </si>
  <si>
    <t>Código: GCI-COI.AAS02-220.F03</t>
  </si>
  <si>
    <t>Versión: 0.0</t>
  </si>
  <si>
    <t>DESACTUALIZACIÓN DE LAS  TRD - TVD CON LAS RESPECTIVAS HERRAMIENTAS FUNDAMENTALES PARA LA GESTION DEL ARCHIVO (PINAR, PGD, CCD).</t>
  </si>
  <si>
    <t xml:space="preserve">
1. Gestionar el respectivo contrato para la actualización correspondiente de las TRD, TVD y las diferentes herramientas para la Gestion del Archivo (PINAR, PGD,CCD).
2. Aprobar por acto administrativo la respectiva actualización de las TRD, TVD  con las respectivas herramientas fundamentales para la gestión de archivo como el PINAR (Plan Institucional de Archivo )  y PGD  ( Plan de Gestión Documental) CCD ( Cuadro de Clasificación Documental) .
3. Socializar y capacitar a las  diferentes Direcciones las actualizaciones realizadas o ejecutadas.
</t>
  </si>
  <si>
    <t xml:space="preserve">
Contrato 
Actos Administrativos
Jornadasde Socialización
</t>
  </si>
  <si>
    <t xml:space="preserve">
1
3
10
</t>
  </si>
  <si>
    <t xml:space="preserve">
08/05/2024
14/05/2024
01/12/2024
</t>
  </si>
  <si>
    <t xml:space="preserve">
08/06/2024
30/11/2024 
28/02/2025</t>
  </si>
  <si>
    <t xml:space="preserve">
Gerencia
Dirección Administrativa y Talento Humano
Auxiliar Administrativo de Archivo
</t>
  </si>
  <si>
    <t>NO SE ENCUENTRA LA RESPECTIVA DEMARCACIÓN EN EL AREA DE ARCHIVO</t>
  </si>
  <si>
    <t xml:space="preserve">
1. Gestionar la respectiva demarcación del archivo ante la Dirección Administrativa y Talento Humano.
2. Instalación de la demarcación en el área de archivo
</t>
  </si>
  <si>
    <t>Oficio</t>
  </si>
  <si>
    <t xml:space="preserve">
100%
</t>
  </si>
  <si>
    <t>07/05/2024
07/05/2024</t>
  </si>
  <si>
    <t>07/06/2024
07/08/2024</t>
  </si>
  <si>
    <t>Auxiliar Administrativo de Archivo
Dirección Administrativa y Talento Humano.</t>
  </si>
  <si>
    <t>DEBILIDAD EN LA IMPLEMENTACIÓN DE CONTROLES EN PRESTAMO DE DOCUMENTOS Y/O RETIRO DE DOCUMENTOS NO DEVOLUTIVOS</t>
  </si>
  <si>
    <t>1. Establecer un control de préstamo a las diferentes areas.
2.  Formalizar un control de retiro de documentos no devolutivos con los soportes correspondientes</t>
  </si>
  <si>
    <t xml:space="preserve">herramienta </t>
  </si>
  <si>
    <t>Auxiliar Administrativo de Archivo</t>
  </si>
  <si>
    <t xml:space="preserve">1. Se formuló y se estableció un control de prestamo y retiro de documentos, mediante un libro que permite evidenciar el control de los mismos. Esta implementación se realiza a partir del mes de julio del presente año. </t>
  </si>
  <si>
    <t xml:space="preserve">DEBILIDAD EN LA CONSERVACIÓN DOCUMENTAL </t>
  </si>
  <si>
    <t xml:space="preserve">
1. Exigir el cumplimiento de las fechas fijadas en el cronograma del Plan de Conservación y preservación Documental.
2. Realizar control a los cronogramas de seguimientos del Plan de Conservación y Preservación Documental, permitiendo medir su alcance y seguimiento a las actividades para el cumplimiento de los mismos minimo en 40%
</t>
  </si>
  <si>
    <t xml:space="preserve">Actividad
</t>
  </si>
  <si>
    <t xml:space="preserve"> Auxiliar Administrativo de Archivo</t>
  </si>
  <si>
    <t>Se realizó el respectivo seguimiento al cronograma de PCD, el cual se puede evidenciar ejecución de las actividades. A la fecha de este seguimiento se identifica el cumplimiento correspondiente.</t>
  </si>
  <si>
    <t>NO SE ENCUENTRA SISTEMATIZADO EL ARCHIVO CENTRAL</t>
  </si>
  <si>
    <t>1. Gestionar con la alta Dirección la  Implementación de un software que permita la sistematización del archivo central y control efectivo de la documentación.</t>
  </si>
  <si>
    <r>
      <rPr>
        <sz val="10"/>
        <color rgb="FFFF0000"/>
        <rFont val="Arial"/>
        <family val="2"/>
      </rPr>
      <t xml:space="preserve"> </t>
    </r>
    <r>
      <rPr>
        <sz val="10"/>
        <rFont val="Arial"/>
        <family val="2"/>
      </rPr>
      <t xml:space="preserve">Oficio </t>
    </r>
  </si>
  <si>
    <t xml:space="preserve">Se realiza la respectiva solicitud a la Alta Gerencia con copia a control interno por correo electronico en el mes de noviembre  </t>
  </si>
  <si>
    <t>SE OBSERVA INMOBILIARIO EN DETERIORO Y OCUPA MUCHO ESPACIO</t>
  </si>
  <si>
    <t>1. Mejoramiento de la estanteria del inmobiliario</t>
  </si>
  <si>
    <t xml:space="preserve">Oficio </t>
  </si>
  <si>
    <t xml:space="preserve"> * Algunas cuentas se están relacionando en dos Direcciones y áreas o de forma doble en cada departamento en el libro radicador, esto sucede con la dirección administrativa y la dirección financiera ,además las entregan directamente sin dejarlas radicadas en los libros de control de las direcciones.                                                        *Las Direcciones   quienes actúan como supervisores no están revisando correctamente la liquidación de la estampilla y seguridad social   y además el formato de acta de pago se observo que se encuentra mal diligenciado al no revisar y confirmar la destinación d ellos rubros presupuestales. </t>
  </si>
  <si>
    <t>Realizar la recepcion de documentos solo a traves de las direcciones y adelantar la revision de las cuentas de acuerdo al check list.</t>
  </si>
  <si>
    <t xml:space="preserve">check list </t>
  </si>
  <si>
    <t>octubre</t>
  </si>
  <si>
    <t>Profesional universitario contabilidad</t>
  </si>
  <si>
    <t>El  área de contabilidad  esta cumpliendo con el check list  indicador de cumplimiento establecido dentro del plan de mejoramiento suscrito .</t>
  </si>
  <si>
    <t xml:space="preserve">Revisada la causación en el sistema contable GD se evidencia que las cuentas no son causadas cronológicamente de acuerdo a la fecha de radicación en el libro, lo cual puede generar riesgos en el área que requieren ser mejorados de carácter urgente. </t>
  </si>
  <si>
    <t xml:space="preserve">Ajuste del procedimiento  P7: CAUSAR CUENTAS POR PAGAR Y PAGOS DIRECTOS, incluyendo tiempos y frecuencias 
</t>
  </si>
  <si>
    <t xml:space="preserve">causación de cuentas de cobro en orden cronologico.
</t>
  </si>
  <si>
    <t xml:space="preserve">octubre </t>
  </si>
  <si>
    <t>se da cumplimiento al indicador programado durante el mes correspondiente.</t>
  </si>
  <si>
    <t>Se evidencia la necesidad de establecer tiempos por parte del área de contabilidad en cuanto a la recepción de cuentas de cobro mes a mes, de tal forma que se hagan los pagos de forma cronológicamente y no se sigan presentando los errores anteriormente mencionados
Se evidencia la necesidad de institucionalizar un cronograma de recepción y causación para el correspondiente pago, en donde se fijen requisitos, tiempos y plazos de los mismo.</t>
  </si>
  <si>
    <t xml:space="preserve">ajuste en la recepcion de documentos y procedimiento y su socilaizacion 
</t>
  </si>
  <si>
    <t xml:space="preserve"> circular   
                                                                  Ajuste del procedimiento  P7: CAUSAR CUENTAS POR PAGAR Y PAGOS DIRECTO
</t>
  </si>
  <si>
    <t>DEBILIDADAD EN EL DESARROLLO  DEL PROCEDIMIENTO  P2 ACUERDOS DE PAGO, VENTAS Y FACTURACIÓN: TODA VEZ QUE AL MOMENTO DEL  DILIGENCIAMIENTO DE LA CONSIGNACIÓN BANCARIA NO VIENE FIRMADO EL DOCUMENTO</t>
  </si>
  <si>
    <t>DEBILIDADAD EN EL DESARROLLO  DEL PROCEDIMIENTO  P2 ACUERDOS DE PAGO, VENTAS Y FACTURACIÓN: TODA VEZ QUE AL MOMENTO DEL  DILIGENCIAMIENTO DE LA CONSIGNACIÓN BANCARIA NO VIENE FIRMADO EL DOCUMENTO.</t>
  </si>
  <si>
    <t xml:space="preserve">
Recibo firmado.</t>
  </si>
  <si>
    <t>Coordinadora Financiera</t>
  </si>
  <si>
    <t xml:space="preserve">
Referente a la acción numero 1  el día 23 de agosto de 2024 se realizó la visita al modulo 5 de pagaduría donde se procedió  a revisar los acuerdos de pago del mes de julio de 2024 con sus respectivos soportes, donde se evidenció que de ocho acuerdos de pagos suscritos en ese mes una consignación se encontraba sin firma. se les hace la observación a los responsables para tener presente el debido cumplimiento al procedimiento.  
Indicador de cumplimiento 100%</t>
  </si>
  <si>
    <t>FALENCIA EN EL SOFTWARE ARCOSIS PARA EL CARGUE DE LOS RECAUDOS DE LOS BANCOS.</t>
  </si>
  <si>
    <t xml:space="preserve">100%
</t>
  </si>
  <si>
    <t xml:space="preserve"> Coordinadora Financiera</t>
  </si>
  <si>
    <t xml:space="preserve">
Referente a la acción número 2 el día 23 de agosto de 2024 se realizo visita a la doctora Martha Lucía Suarez Pardo coordinadora financiera donde ella me envio por medio de correo electrónico el acta de revisión y socialización  de grabación de recaudos Arcosis que se realizó el día 17 de julio de 2024 donde se hizo mesa de trabajo con el fin de mejorar los tiempos  en el proceso de cargue de los recaudos de los bancos, con el fin de mejorar los procesos en el programa sistema ARCOSIS PLUS.                                                 Indicador de cumplimiento 100%</t>
  </si>
  <si>
    <t xml:space="preserve">SE EVIDENCIA QUE NO SE ESTA CUMPLIENDO CON EL ORDEN CRONOLOGICO Y CON LAS FIRMAS REQUERIDAS PARA EL CUMPLIMIENTO DEL PROCESO P4-PAGO A PROVEEDORES: </t>
  </si>
  <si>
    <t>Referente a la acción número 3 el día 23 de agosto de 2024 se realizo visita  a la doctora Martha Lucía Suarez Pardo coordinadora financiera donde se procedió a revisar los comprobantes de egreso de este año con corte a marzo y estos se encuentran con las respectivas firmas. Indicador de cumplimiento 100%</t>
  </si>
  <si>
    <t>SE EVIDENCIA DIFERENCIAS EN LOS INFORMES PRESENTANDOS ENTRE  LOS SALDOS DE LOS LIBROS AUXILIARES CONTABLES QUE ARROJA EL SISTEMA GD,CON LOS SALDOS DE LOS EXTRACTOS BANCARIOS EMITIDOS POR CADA UNA DE LAS ENTIDADES FINANCIERAS.</t>
  </si>
  <si>
    <t>1.Se sugiere realizar un cuadro en excel donde se pueda evidenciar lo que se paga de capital y de intereses  mes a mes de cada empréstito, de tal forma que  se tenga un mayor control en la información presentada a los entes de control, y a su vez nos permite tener un seguimiento de cada uno de ellos con sus respectivos saldos finales.</t>
  </si>
  <si>
    <t>1. Plantilla de excel. 
2. Revisión aleatoria por parte del área de control interno.</t>
  </si>
  <si>
    <t>Referente a la acción número 4 la coordinadora financiera envío cuadro en excel donde se evidencia cuanto se ha pagado de capital y de intereses con corte a junio de 2024 , se procedió a  revisar esta información de tal forma que los saldos finales de los emprestitos cuadran con contabilidad, lo que es de vital importancia mostrar cifras reales en los informes financieros en nuestra entidad.                                                                        Indicador de cumplimiento 100%</t>
  </si>
  <si>
    <t>Se evidenciaron de acuerdo al seguimiento de la matriz de riesgos institucionales por parte del área de presupuesto la anulación de 104 Certificados de disponiblidad presupuestal  durante el período de enero a marzo de 2024.</t>
  </si>
  <si>
    <t xml:space="preserve">Disminuir la anulacion de CDP a n minimo de 3% en un periodo trimestral, con respecto a los cdps expedidos, haciendo seguimiento semanal  y circularizando a los directivos para que eviten al maximo las anulaciones de los documentos solicitados con respecto a cdps .
</t>
  </si>
  <si>
    <t xml:space="preserve">numero de cdps expedidos /cdps anulados </t>
  </si>
  <si>
    <t>junio/2024</t>
  </si>
  <si>
    <t>diciembre /2024</t>
  </si>
  <si>
    <t>Profesional universitario presupuesto</t>
  </si>
  <si>
    <t>Se dio cumplimiento al indicador de acuerdo a las fechas estipuladas.</t>
  </si>
  <si>
    <t>Se evidenció  que no se encuentra publicado el acta de liquidacion del contrato  N.140-2024 de TRANSPORTES PIEDECUESTA   en la plataforma secop dos; en la revision  realizada  en el mes de noviembre se observa en el mes de enero que fue publicada en el mes de diciembre   encontrandose que  la liquidación del contrato fue de fecha del 25 de septiembre de 2024.</t>
  </si>
  <si>
    <t>1.Revisar de manera periódica que la documentación que se sube a la plataforma del SECOP II este dentro de los tiempos y que corresponda según las etapas de terminación y liquidación de los contratos.</t>
  </si>
  <si>
    <t>1.seguimiento Periódico</t>
  </si>
  <si>
    <t>1.Director Técnico y de Operaciones</t>
  </si>
  <si>
    <t>Los conductores  no están diligenciando correctamente los ticket de pesaje  de bascula al momento de la disposición final.</t>
  </si>
  <si>
    <t>1.Enviar comunicación reiterando al equipo de conductores (planta y Serviarpe) la necesidad del debido diligenciamiento del documento GTO-REC.RBA02-110-F08 SEGUIMIENTO RUTAS DE RECOLECCIÓN RESIDUOS SOLIDOS DOMICILIARIOS,, y su posterior archivo por parte del Supervisor de Recolección.</t>
  </si>
  <si>
    <t>1- Comunicación                                                                      2- seguimiento Periódico</t>
  </si>
  <si>
    <t xml:space="preserve">1-Director Técnico y de Operaciones                                                                                                                                                                                                                                                                                          2- oficina de control interno </t>
  </si>
  <si>
    <t xml:space="preserve">Falta de control en la custodia  de los vehiculos que prestan el servicio de recolección.se pudo observar, que en el momento que terminan la respectiva ruta, no están guardando los vehículos en el parqueadero de la españolita; son dejados en patios de transpiedecuesta; sin ningun tipo de evidencia. </t>
  </si>
  <si>
    <t xml:space="preserve">Se observan deficiencias en las tareas de supervisión (formatos incompletos, falta de control en asistencia de personal, no existe revision de cumplimiento de rutas de manera frecuente y constante.  El crecimiento poblacional amerita la revision contaste de las rutas de barrido y recoleccion  y la reestructuracion de las mismas. </t>
  </si>
  <si>
    <t xml:space="preserve">1. Director Técnico y de Operaciones                                                                                                                                                                                                                                                                                2.auxiliares de barrido y de recolección </t>
  </si>
  <si>
    <t xml:space="preserve">Falta de control en los arreglos, reparaciones y mantenimiento que se le  realizan a los vehiculos,  no se ve reflejado en la ficha técnica del vehiculo. Y se requiere un formato que evidencie la hoja de vida de los mismos. Y la verificacion por parte de personal de la direccion de operaciones. </t>
  </si>
  <si>
    <t>1.Ajustar y estandarizar en el SIGC formato para seguimiento o historial de mantenimiento en donde se debe diligenciar los mantenimientos, reparaciones  y repuestos que se le realicen a los vehículos indicando fecha, costos y demás.                                                                                                                       2. Aplicación del formato para seguimiento periódico.</t>
  </si>
  <si>
    <t>1- formato de seguimiento mantenimiento.                                                             2- seguimiento periódico,</t>
  </si>
  <si>
    <t>1- Director Técnico y de Operaciones                                                                                                                                                                                                                                                                                         2- oficina de control interno</t>
  </si>
  <si>
    <t>Debilidad en el aprovechamiento de carga de los vehiculos   de la prestación del servicio de aseo de la empresa piedecuestana de servicios públicos e.s.p</t>
  </si>
  <si>
    <t>1. Enviar comunicación dirigida a la dirección comercial en el cual se vinculen nuevos usuarios para los servicios de la empresa, con el fin de darle el debido aprovechamiento a los vehículos a la hora de la prestación del servicio de aseo.</t>
  </si>
  <si>
    <t>1. comunicación</t>
  </si>
  <si>
    <t xml:space="preserve">A través de Comunicación Oficial dirigida al la Dirección Comercial  se solicita y sugiere se de a conocer la programación que tiene dicha dirección para la consecución y afiliación de nuevos usuarios en pro del aprovechamiento de la carga de los mismos.                               </t>
  </si>
  <si>
    <t>OFICINA JURIDICA Y DE CONTRATACIÓN 2024</t>
  </si>
  <si>
    <t>PRESTACIÓN DEL SERVICIO DE ASEO 2025</t>
  </si>
  <si>
    <t>PRESUPUESTO 2024</t>
  </si>
  <si>
    <t>TESORERIA 2024</t>
  </si>
  <si>
    <t>CONTABILIDAD 2024</t>
  </si>
  <si>
    <t>ARCHIVO 2024</t>
  </si>
  <si>
    <t xml:space="preserve">se observa con preocupación que el manual de contratación presenta contradicciones en varios artículos, esto conlleva a confusiones en las normas internas que ocasionan mal entendidos y riesgos de corrupción.  </t>
  </si>
  <si>
    <t>actualización manual de contratación y supervisión amarzo de 2025.</t>
  </si>
  <si>
    <t>manual 
de contratación y supervisión actualizado</t>
  </si>
  <si>
    <t>Jefe Asesora Juridica y Contratación</t>
  </si>
  <si>
    <t>Referente a la acción N. 01 se realizó la respectiva actualización del manual de contratación,  el cual se aprobó mediante acuerdo de junta directiva N. 004 del 27 de febrero de 2025.                                                                                                                                                                                          Referente a la acción N. 02  Se realizó la respectiva actualización del manual de supervisión e interventoría, e cual se aprobó mediante acuerdo N. 012  del 19 de mayo de 2025.</t>
  </si>
  <si>
    <t>Falla en la supervisión ya que no coincide el valor a pagar del acta de pago parcial n. 002 con el valor a cobrar del periodo de mayo de 2024 del contrato 131-2024 de SERVIARPE.</t>
  </si>
  <si>
    <t xml:space="preserve"> Capacitacion a unidades gestoras (supervisores).</t>
  </si>
  <si>
    <t xml:space="preserve"> capacitaciones</t>
  </si>
  <si>
    <t>se dio cumplimiento al indicador programado durante el mes correspondiente.</t>
  </si>
  <si>
    <t>Publicación extermporanea en plataforma SIA OBSERVA de conformidad al manual de contratación establecido.</t>
  </si>
  <si>
    <t>circular elaborada por la jefe oficina juridica y contratación.</t>
  </si>
  <si>
    <t>circular</t>
  </si>
  <si>
    <t>Se encontro que el informe del contratista N. 01  del cotrato 140-2024 de Transportes Piedecuesta fue subido en la pestaña de informe de supervisión y no en la pestaña de informes por parte del contratista.</t>
  </si>
  <si>
    <t>Se encontro que la fecha en que inicia el cubrimiento de las polizas no coinciden con la fecha señadala en el acta de inicio del contrato.</t>
  </si>
  <si>
    <t>capacitaciones</t>
  </si>
  <si>
    <t>NOMINA 2025</t>
  </si>
  <si>
    <t>Debibilidad en la elaboración de los actos administrativos que se realizan por concepto de vacaciones, ya que se encontro que  vienen con información erronea o errores de digitación, y sin las correspondientes firmas que proporcionan la legalidad del documento.</t>
  </si>
  <si>
    <t xml:space="preserve">1-Resolución  modelo   </t>
  </si>
  <si>
    <t>Profesional universitario de talento humano</t>
  </si>
  <si>
    <t>Se observa inconsistencias en los actos administrativos, ya que no estan coincidiendo los valores de dichos actos con los pagados según comprobantes de egresos.</t>
  </si>
  <si>
    <t xml:space="preserve">Realizar seguimiento  bimensual a los actos administrativos que se expidan en la dirección administrativa y de talento humano  </t>
  </si>
  <si>
    <t>informe de seguimiento bimensual</t>
  </si>
  <si>
    <t>oficina de control interno</t>
  </si>
  <si>
    <t>Se evidencia que las hojas de vida del personal no se encuentran actualizadas.</t>
  </si>
  <si>
    <t>realizar la respectiva revison y actualizacion  de las hojas de vida del personal  en el  cual  debe contener   los documentos establecidos según  circular 004 de 2003 departamento administrativo de la función pública.</t>
  </si>
  <si>
    <t xml:space="preserve">numero de hoja de hojas de vida completa/Numero total de hojas de vida </t>
  </si>
  <si>
    <t xml:space="preserve"> profesional de talento humano y auxiliar administrativo de talento humano  </t>
  </si>
  <si>
    <t>Se encuentran debilidades en el software instalado para la liquidación de nómina y no se encuentra integrado con  el área de pagaduria y contable</t>
  </si>
  <si>
    <t>Enviar comunicación a gerencia donde se informe  la necesidad de la integración del modulo de nómina contable y financiero en el software Arcosis.</t>
  </si>
  <si>
    <t xml:space="preserve">comunicación oficial </t>
  </si>
  <si>
    <t>Se evidencia que no existe la trazabilidad de la revisión o control de los descuentos que realizan mensualmente por libranzas; Las cuales deben estar consignadas en un expediente con la debida autorización del personal.</t>
  </si>
  <si>
    <t>Realizar control de calidad a los descuentos realizados  por libranzas autorizados mensualmente por los empleados vs revision de expedientes de libranzas vs  software</t>
  </si>
  <si>
    <t xml:space="preserve">errores presentados en liquidacion de nomina / numero de trabajadores incluidos en nomina </t>
  </si>
  <si>
    <t xml:space="preserve">profesional de talento humano </t>
  </si>
  <si>
    <t>El 26 de septiembre de 2025 se realizó  visita al área de Talento Humano, durante la cual se efectuó el seguimiento a las hojas de vida del personal. Se evidenció que se están anexando los actos administrativos correspondientes a vacaciones, licencias, estudios, visual, entre otros.</t>
  </si>
  <si>
    <t>Se realizó el seguimiento correspondiente a los auxilios que se expiden en la Dirección Administrativa y de Talento Humano, verificando que estos se estén tramitando conforme a las nuevas modificaciones establecidas. Asimismo, se validó en el área de Tesorería que los valores pagados coincidan con los registrados en los actos administrativos.</t>
  </si>
  <si>
    <t>La Oficina de Talento Humano no ha emitido pronunciamiento alguno a la Gerencia, dado que se está a la espera de que se subsane la situación jurídica presentada con la adquisición del nuevo software contable y financiero.</t>
  </si>
  <si>
    <t>Se realizó visita al profesional del área de Talento Humano, durante la cual se procedió a revisar el archivo generado por el sistema contable GD frente al archivo remitido por el banco, evidenciándose que la información de ambos coincide plenamente. La profesional manifestó que actualmente el proceso ya no se realiza de manera manual en hojas de cálculo de Excel, como se hacía anteriormente, sino que las novedades se registran directamente en el sistema contable GD, lo que permite contar con información más confiable y oportuna.</t>
  </si>
  <si>
    <t>CARTERA 2025</t>
  </si>
  <si>
    <t>Debilidades en las financiones o acuerdos de pagos.</t>
  </si>
  <si>
    <t xml:space="preserve">Solicitar Desarrollo del Sistema Arcosis para cambiar el modulo actual de financiaciones y hacer seguimiento a la solicitud </t>
  </si>
  <si>
    <t>Comunicación oficial a Gerencia, la Dirección Financiera y Dirección Administrativa y Talento Humano.</t>
  </si>
  <si>
    <t>miercoles, 24 de septiembre de 2025</t>
  </si>
  <si>
    <t>miercoles,24 de octubre de 2025</t>
  </si>
  <si>
    <t xml:space="preserve">profesional cartera </t>
  </si>
  <si>
    <t>se proyecto comunicación el día 24 de octubre de 2025 a gerencia, dirección financiera y dirección administrativa y de talento humano, donde se realizo la solicitud del desarrollo para el sistema de información Arcosis para el cambio del módulo actual de financiaciones.</t>
  </si>
  <si>
    <t xml:space="preserve">Crear una estrategia y un  control para el seguimiento que debe realizar a los acuerdos de pago y financiaciones </t>
  </si>
  <si>
    <t>Disminucion de usuarios que incumplen las financiaciones y acuerdos de pago</t>
  </si>
  <si>
    <t>miercoles,31 de diciembre de 2025</t>
  </si>
  <si>
    <t xml:space="preserve">indicador mensual </t>
  </si>
  <si>
    <t>Necesidad de mejoramientos en el sistema de información Arcosis frente a los pagos en línea.</t>
  </si>
  <si>
    <t>Solicitar Desarrollo del Sistema Arcosis para la implementación del modulo de pagos en línea y puesta en marcha del mismo.</t>
  </si>
  <si>
    <t xml:space="preserve">Dando cumplimiento a la observación  se proyectó comunicación el día 24 de octubre de 2025dirigida  a gerencia, dirección financiera y dirección administrativa y de talento humano se realizó solicitud del desarrollo del sistema de información arcosis para la implementación de los pagos en línea. </t>
  </si>
  <si>
    <t>Debilidades en el proceso de conciliación por terceros tanto en el área contable como en cartera.</t>
  </si>
  <si>
    <t>Solicitar la Integración de los sistemas de información GD y Arcosis con el fin de que el área contable disponga de la base de datos de terceros actualmente gestionada en Arcosis, facilitando así la interoperabilidad y la consistencia de la información entre ambos software.</t>
  </si>
  <si>
    <t>Dando cumplimiento a la observación  se proyectó comunicación el día 24 de octubre de 2025 dirigida  a gerencia, dirección financiera y dirección administrativa y de talento humano en la cual se realizó solicitud de la integración de los sistemas de información Gd y Arcosis, con el fin de que el área contable disponga de manera automática y en tiempo real de la base de datos de terceros actualmente gestionada en  Arcosis.</t>
  </si>
  <si>
    <t xml:space="preserve">reportar mensualmente  al área contable  el retiro de usuarios por anomalias comerciales en cumplimiento del procedimiento establecido </t>
  </si>
  <si>
    <t xml:space="preserve">informe de usuarios retirados mensualmente por anomalias comerciales y sus evidencias </t>
  </si>
  <si>
    <t>Incumplimiento a la tarea de seguimiento y control de metas de cobro de cartera.</t>
  </si>
  <si>
    <t xml:space="preserve">Revisar y análizar los indicadores actualmente utilizados, conforme a lo establecido en la política de administración de cartera,con el fin de evaluar su viabilidad y la efectividad en la medición de resultados.
</t>
  </si>
  <si>
    <t xml:space="preserve">actualizar indicadores y presentarlos al director del area y a sistemas de gestion  </t>
  </si>
  <si>
    <t>viernes,20 de diciembre de 2025</t>
  </si>
  <si>
    <t>Puesta en marcha del comité de cartera y actualización de la resolución de funcionamiento.</t>
  </si>
  <si>
    <t>Actualizar la resolución vigente del Comité de Cartera</t>
  </si>
  <si>
    <t xml:space="preserve">nuevo acto administrativo </t>
  </si>
  <si>
    <t>viernes,3 de octubre de 2025</t>
  </si>
  <si>
    <t>De acuerdo a la observación n. 05 se actualizó la resolución del comité de cartera  mediante acto administrativo Resolución n. 440 de 19 de agosto de 2025 " Por medio del cual se modifica la resolución n. 273 del 29 de mayo de 2019 que creo y reglamento el comité de cartera de la empresa municipal de servicios públicos domiciliarios de piedecuesta ".</t>
  </si>
  <si>
    <t xml:space="preserve">comité de cartera </t>
  </si>
  <si>
    <t xml:space="preserve">citacion- acta de comité </t>
  </si>
  <si>
    <t>Debilidad en la veracidad de la información de cuentas por cobrar en los módulos de cartera, facturación y contabilidad.</t>
  </si>
  <si>
    <t xml:space="preserve">solicitar la conexión informatica necesaria para la confiabilidad de la informacion delos modulos de cartera y contabilidad </t>
  </si>
  <si>
    <t>diagnostico realizado por la profesional de cartera y solicitud de las necesidades</t>
  </si>
  <si>
    <t>viernes,7 de noviembre de 2025</t>
  </si>
  <si>
    <t xml:space="preserve"> Solicitar mesas de trabajo para revisar  y asegurar la confiabilidad de la informacion de los modulos mencionados </t>
  </si>
  <si>
    <t>actas mesa de trabajo</t>
  </si>
  <si>
    <t>Debilidad en la depuración de cartera que afectan la información contable.</t>
  </si>
  <si>
    <t xml:space="preserve">la oficina de control interno realizara la solicitud formal a la gerencia de la auditoria especializada para el modulo de cartera - cuentas por cobrar </t>
  </si>
  <si>
    <t>Proyectar comunicación oficial a Gerencia.</t>
  </si>
  <si>
    <t>viernes,10 de octubre de 2025</t>
  </si>
  <si>
    <t xml:space="preserve">oficina de control interno </t>
  </si>
  <si>
    <t>Se proyecto comunicación el día 07 de octubre de 2025 a gerencia donde se realizó la solicitud de una auditoría especializada al módulo de cartera de cuentas por cobrar para el 2026.</t>
  </si>
  <si>
    <t>Debilidades en el proceso de conciliaciones entre el área de cartera,contabilidad y facturación.</t>
  </si>
  <si>
    <t>Realizar conciliaciones entre el área contable y de cartera, para las financiaciones de medidores y derechos de conexión con una frecuencia trimestral</t>
  </si>
  <si>
    <r>
      <t xml:space="preserve">Realizar trimestralmente conciliacion e informe  al area  contable </t>
    </r>
    <r>
      <rPr>
        <sz val="11"/>
        <rFont val="Arial"/>
        <family val="2"/>
      </rPr>
      <t xml:space="preserve"> sobre la conciliación de cartera/ contabilidad/facturación</t>
    </r>
    <r>
      <rPr>
        <sz val="11"/>
        <color rgb="FFFF0000"/>
        <rFont val="Arial"/>
        <family val="2"/>
      </rPr>
      <t xml:space="preserve">, </t>
    </r>
    <r>
      <rPr>
        <sz val="11"/>
        <color theme="1"/>
        <rFont val="Arial"/>
        <family val="2"/>
      </rPr>
      <t>con copia a la Dirección Financiera.</t>
    </r>
  </si>
  <si>
    <t>martes, 13 de enero de 2026</t>
  </si>
  <si>
    <t xml:space="preserve">informe con corte a 31 de diciembre </t>
  </si>
  <si>
    <t xml:space="preserve"> </t>
  </si>
  <si>
    <t xml:space="preserve"> ALMACEN E INVENTARIO</t>
  </si>
  <si>
    <t>ORGANIZAR LAS EXISTENCIAS DEL ALMACÉN MAXIMIZANDO LOS ESPACIOS OFRECIENDO FACILIDAD PARA LA CLASIFICACIÓN DE ELEMENTOS.</t>
  </si>
  <si>
    <t>LA ENTIDAD CUENTA CON ESPACIOS QUE PUEDEN RESGUARDAR LOS ELEMENTOS SI SE ORGANIZAN EN DEBIDA FORMA PARA NO EXPONERLOS EN ESPACIOS INDEBIDOS.</t>
  </si>
  <si>
    <t>1. Organizar las respectivas de Bodegas con el debido acompañamiento y personal de apoyo del almacen.</t>
  </si>
  <si>
    <t xml:space="preserve">
100%
</t>
  </si>
  <si>
    <t>Técnico Administrativo de Almacén</t>
  </si>
  <si>
    <t xml:space="preserve">Se realizó la respectiva jornada de aseo en las diferentes bodegas de almacen e inventarios. Se anexa registro fotografico de las respectivas bodegas </t>
  </si>
  <si>
    <t>3.</t>
  </si>
  <si>
    <t xml:space="preserve">COMPROMETER EL EQUIPO DE TRABAJO ENCARGADO DEL AREA PARA QUE A TRAVES DEL SOFTWARE O UN PROGRAMA, SE REPORTE DIARIAMENTE LAS ENTRADAS Y SALIDAS DEL ALMACEN E INVENTARIO, PARA OFRECER INFORMACIÓN VERAZ DE LAS EXISTENCIAS. </t>
  </si>
  <si>
    <t>4.</t>
  </si>
  <si>
    <t>CUMPLIR DE ACUERDO A LOS PROCEDIMIENTOS LOS CONTROLES TRIMESTRALES DE LAS EXISTENCIAS DE ALMACEN A LOS BIENES DE CONSUMO.</t>
  </si>
  <si>
    <t>1. Desarrollar el debido cumplimiento de los procedimientos trimestrales de las existencias en el almacén</t>
  </si>
  <si>
    <t>Seguimiento trimestral de las existencias.</t>
  </si>
  <si>
    <t>Técnico Administrativo de Almacén / Dirección Administrativa</t>
  </si>
  <si>
    <t>5.</t>
  </si>
  <si>
    <t>PROYECTAR Y SOCIALIZAR EL CRONOGRAMA ESPECIFICANDO LAS FECHAS EN LAS CUALES SE REALIZARA EL INVENTARIO Y DE BIENES FISICO Y DE BIENES DEVOLUTIVOS, POR PUESTO DE TRABAJO.</t>
  </si>
  <si>
    <t xml:space="preserve"> Técnico Administrativo de Almacén </t>
  </si>
  <si>
    <t xml:space="preserve">LA HERRAMIENTA USADA INTERNAMENTE (ARCOSIS) PARA SOLICITAR PEDIDOS DE ALMACÉN SE ENCUENTRA SUBVALORADA YA QUE SE OBSERVA QUE DEBE SER IMPRESA PARA LA ENTREGA DE LOS ELEMENTOS SOLICITADOS.  </t>
  </si>
  <si>
    <t xml:space="preserve">1. Mejoramiento del uso de las herramienta y apoyo de ( ARCOSIS) </t>
  </si>
  <si>
    <t>Mesa de trabajo con el programador de ARCOSIS</t>
  </si>
  <si>
    <t>Dirección Administrativa / Técnico Administrativo de Almacén / Oficina Control Interno</t>
  </si>
  <si>
    <t xml:space="preserve">Se realizó mesa de trabajo el 28 de mayo con el fin de realizar un mejoramiento al uso de la herramienta y apoyo de ARCOSIS -Almacén. Se cuenta con la respectiva acta realizada y la respectiva lista de asistencia. </t>
  </si>
  <si>
    <t>DESARROLLAR Y EJECUTAR UN PLAN DE TRABAJO PARA LA ORGANIZACIÓN Y ENTREGA RESPECTIVA AL ARCHIVO CENTRAL DE LAS VIGENCIAS ANTERIORES SEGÚN LAS TRD.</t>
  </si>
  <si>
    <t xml:space="preserve">1. Realizar la debida organización y entrega oficial de las vigencias anteriores al archivo central </t>
  </si>
  <si>
    <t>Entrega de archivo vigencias anteriores al archivo central</t>
  </si>
  <si>
    <t>EJECUTAR LA RESPECTIVA ORGANIZACIÓN EN EL ARCHIVO DE GESTIÓN, LOS DOCUMENTOS GENERADOS POR EL ÁREA DE ACUERDO A LAS TRD.</t>
  </si>
  <si>
    <t>1. Ejecutar la respectiva organización de la documentación generada en el área.</t>
  </si>
  <si>
    <t>Archivar la documentación existente.</t>
  </si>
  <si>
    <t xml:space="preserve">PTAR LA DIVA </t>
  </si>
  <si>
    <t>Fallas en los procesos y condiciones de operación asociados al mantenimiento de la planta.</t>
  </si>
  <si>
    <t>Jefe PTAR LA DIVA</t>
  </si>
  <si>
    <t>Posible perdida de propiedad por factible posesión del inmueble por terceros y desconocimiento de linderos.</t>
  </si>
  <si>
    <t xml:space="preserve">Jefe PTAR LA DIVA </t>
  </si>
  <si>
    <t>PTAR EL SANTUARIO</t>
  </si>
  <si>
    <t>Fallas en los procesos y condiciones de operación asociados al mantenimiento de la planta</t>
  </si>
  <si>
    <t xml:space="preserve"> SUSPENSION Y RECONEXIONES</t>
  </si>
  <si>
    <t>Se identifica una oportunidad de mejorar el programa o software para la lectura de los medidores el cual debe facilitar de forma práctica los informes, soportes y evidencias necesarios para las suspensiones y reconexiones y los respectivos seguimientos.</t>
  </si>
  <si>
    <t xml:space="preserve">Dirección Comercial </t>
  </si>
  <si>
    <t>Existe una oportunidad de mejorar el proceso de órdenes de servicios en el área de pre jurídico; ya que el sistema actual no ofrece integridad con reclamos, pagos y demás, generando retrasos en los reportes</t>
  </si>
  <si>
    <t>1. Integracion del software que facilite automaticamente la revisión de usuarios, se genere  informes y/o consolidados y  la impresion de los diferentes documentos a generar.</t>
  </si>
  <si>
    <t>01/03/2025
01/06/2025</t>
  </si>
  <si>
    <t>La entidad debe documentar el procedimiento y aprobarlo por el área calidad.</t>
  </si>
  <si>
    <t xml:space="preserve">1. Actualizar y formalizar el debido procedimiento con el area de calidad. </t>
  </si>
  <si>
    <t xml:space="preserve">1.  Actualización procedimiento con calidad.
</t>
  </si>
  <si>
    <t>Dirección Comercial y Calidad</t>
  </si>
  <si>
    <t>Disminuir el tiempo actual en las acciones que corresponden a los cortes y suspensiones.</t>
  </si>
  <si>
    <t xml:space="preserve">
Implementar mecanismos para la reducción de tiempos en los cortes y suspensiones.</t>
  </si>
  <si>
    <r>
      <t>1</t>
    </r>
    <r>
      <rPr>
        <sz val="10"/>
        <rFont val="Arial"/>
        <family val="2"/>
      </rPr>
      <t>. Seguimiento de calendario de actividades por ciclos o zonas del contratista.</t>
    </r>
    <r>
      <rPr>
        <sz val="10"/>
        <color theme="1"/>
        <rFont val="Arial"/>
        <family val="2"/>
      </rPr>
      <t xml:space="preserve">
</t>
    </r>
  </si>
  <si>
    <t>6.</t>
  </si>
  <si>
    <t>Implementar diferentes campañas educativas y culturales a los usuarios sobre los pagos oportunos.</t>
  </si>
  <si>
    <t xml:space="preserve">Realizar campañas anual con los usarios que motive el pago oportuno, dando a conocer los diferentes puntos de pagos y los respectivos canales que tenga que ver con el usuario en la pagina web, mediante charlas, talleres o campañas informativas. 
</t>
  </si>
  <si>
    <t xml:space="preserve">1. Programación anual 2025
</t>
  </si>
  <si>
    <t xml:space="preserve">PTAP LA COLINA </t>
  </si>
  <si>
    <t xml:space="preserve">1. Ausencia de mantenimiento preventivo y correctivo a los elementos y accesorios que conforman el proceso de potabillización. </t>
  </si>
  <si>
    <t xml:space="preserve">1. Institucionalizar un Plan de Mantenimiento  preventivo y correctivo de los elementos y accesorios del sistema de potabilizacion PTAP La Colina.  </t>
  </si>
  <si>
    <t>1. Plan de manteniemiento.</t>
  </si>
  <si>
    <t>P.U. - Jefe PTAP La Colina</t>
  </si>
  <si>
    <t>2. Ausencia de stock de herramientas de mano básico, equipos operativos ni insumos para atender cualquier emergencia, contingencia, reparación y/o mantenimiento preventivo que se presente. Tales como: caja completa de herramienta de mano, plantas eléctricas, motobombas, mangueras tipo bomberos, equipos de soldadura, extensiones, diferenciales, escaleras portátiles, reflectores, lazos, entre otros. (Preguntar si ya están comprados con el soporte)</t>
  </si>
  <si>
    <t>2. Adquisición de  herramientas, equipos  e insumos de emergencia para afrontar los planes de contingencia en la PTAP La Colina.</t>
  </si>
  <si>
    <t>2. Compra de herramientas, equipos e insumos.</t>
  </si>
  <si>
    <t>3. Ausencia de equipo para medir el PH (peachímetro) y la conductividad (conductidímetro), lo cual se requieren para el cumplimiento normativo básico de control y calidad del  agua exigido por el RAS 2000 (Test de jarra, turbiedad, color, cloro residual libre, pH y conductividad).</t>
  </si>
  <si>
    <t>3. Informar al director de operaciones la necesidad de adquir estos equipos analíticos que requieren por norma los Operadores para el control y calidad básico del agua que producen de manera continua en cada uno de sus turnos.</t>
  </si>
  <si>
    <t>3. Nota Interna.</t>
  </si>
  <si>
    <t>4. Ausencia de inversiones direccionadas al fortalecimiento considerable de las condiciones de seguridad y salud en el trabajo (PTAP), tales como: adecuación de líneas de vida, anclajes, escaleras, barandas, pasarelas, entre otros. Tanto en el sistema de captación (bocatoma y tanques desarenadores) como en la PTAP.</t>
  </si>
  <si>
    <t xml:space="preserve">4. Realizar mesa de trabajo con el area de operaciones,  direccion administrativa y seguridad y salud en el trabajo para dar a conocer las necesidades de mejores condiciones de seguridad en la ptap la colina. </t>
  </si>
  <si>
    <t>4. Acta mesa de trabajo.</t>
  </si>
  <si>
    <t xml:space="preserve">1.  Continuidad en la medición de análisis físicos, químicos y microbiológicos en agua para consumo humano y seguimiento a las calificaciones del ministerio de salud y protección Social. </t>
  </si>
  <si>
    <t>1. Realizar seguimiento mensual al contrato vigente que tiene actualmente la empresa con el laboratorio externo para cumplir con lo exigido en la Resolución 2115 de 2007 . Mientras se logra la autorización mediante resolución de nuestro laboratorio por parte del Ministerio de Salud y Protección Social.                                                                                                                                                                                                                                                                                                                                                                                                                                                                                  1.1. Informar a la Gerencia el estado de avance en el que se encuentra actualmente el laboratorio de la empresa frente al objetivo de lograr la autorización del mismo.</t>
  </si>
  <si>
    <t>1. Reporte Mensual.
1.1 Informe a gerencia.</t>
  </si>
  <si>
    <t>5
1</t>
  </si>
  <si>
    <t>04/08/2024
04/09/2024 04/10/2024
04/11/2024
04/12/2024
15/07/2024</t>
  </si>
  <si>
    <t xml:space="preserve">1- Se anexa Nota Interna donde el Director Operativo solicita a la P.U. - Jefe PTAP realizar el apoyo pertinente a la supervisión del Contrato N. 100 - 2024 vigente con el Laboratorio Externo BIALAB. Lo que permitirá entregar los informes de seguimiento mensuales establecidos para este hallazgo. Se anexa el Certificado de Calidad de Agua con sus respectivos IRCAs mensuales donde se observa la cantidad de muestras tomadas y analizadas mensualmente por el laboratorio externo BIALAB desde enero hasta agosto de 2024, las cuales son supervisadas y tienen un seguimiento diariamente a cargo de la P.U. - Jefe PTAP. 
1.1. Se supera la totalidad de este hallazgo. Ya que, se anexa el informe entregado por la Oficina de Planeación Institucional sobre el estado de avance en que se encuentra actualmente el laboratorio de la empresa frente al objetivo de lograr la autorización del mismo. Así mismo, dicho informe se envió al Gerente con copia a Control Interno de Gestión como cumplimiento a la acción de mejora planteada. </t>
  </si>
  <si>
    <t>2. Cumplimiento de puntos de muestreo en condiciones normativas que aseguren la calidad del mismo.</t>
  </si>
  <si>
    <t>2. Informar a la direccion de operaciones  la cantidad de puntos de muestreo que actualmente tiene instalados y en uso la empresa y soportar que cumplen con las especificaciones técnicas normativas exigidas para este tipo de objetivo.</t>
  </si>
  <si>
    <t>2. Informe Diección de Operaciones.</t>
  </si>
  <si>
    <t xml:space="preserve">2. Se supera la totalidad de este hallazgo. Ya que, se anexa informe con el Acta de Liquidación del Contrato N.230-2023 y los puntos de muestreo concertados con la Secretaría de Salud en la presente vigencia 2024. </t>
  </si>
  <si>
    <t>3. Reporte oportuno de la información del FORMATO CALIDAD DE AGUA IRCA+R4 por parte de SUI en la SSPD así como los IRCAs mensuales en los diferentes planes institucionales que lidera la Oficina de Planeación.</t>
  </si>
  <si>
    <t>3. Informar a la direccion de operaciones y enviar soportes que demuestren el envío mensual oportuno del FORMATO CALIDAD DE AGUA IRCA+R4 por parte de la P.U. -  Jefe PTAP para su respectivo envío a SUI. Así como el reporte de los IRCAs para los planes institucionales vigentes.</t>
  </si>
  <si>
    <t>3. Oficio.</t>
  </si>
  <si>
    <t>15/08/2024
15/10/2024
15/12/2024</t>
  </si>
  <si>
    <t>3- Se anexa el pantallazo que evidencia el envío mensual oportuno del FORMATO CALIDAD DE AGUA IRCA+R4 por parte de la P.U. -  Jefe PTAP a SUI.</t>
  </si>
  <si>
    <t>1. La empresa no cuenta con un plan de emergencias estructurado, para atender urgencias con el manejo de quimicos que se almacenan y manipulan como parte de la ejecución propia de las actividades. Se debe brindar la dotación de elementos necesarios que brinden seguridad al trabajador.</t>
  </si>
  <si>
    <t xml:space="preserve">1. Elaboración del plan de emergencias esctructurado de acuerdo con los riesgos quimicos. </t>
  </si>
  <si>
    <t>1. Plan de emergencias.</t>
  </si>
  <si>
    <t>2. Cumplimiento del curso de trabajo en alturas para el personal de Tomeros, Operadores y personal de mantenimiento de la planta.</t>
  </si>
  <si>
    <t xml:space="preserve">2.  Cumplimiento de la totalidad de tomeros , operadores y personal de mantenimiento  que  requiera  el  curso de trabajo  en altura;  y  exigir al operador contratado  el cumplimeinto de este requisito para todo el perosonal que labore en planta y que requieran dicho curso. </t>
  </si>
  <si>
    <t>2. Seguimiento de Certificación del curso de alturas.</t>
  </si>
  <si>
    <t>25/09/2024
30/12/2024</t>
  </si>
  <si>
    <t>20/09/2024
24/10/2025</t>
  </si>
  <si>
    <t>1- Se anexa informe de avance parcial para el Hallazgo 3 (sub hallazgo 1) que evidencia la inversión que ha realizado la empresa a la fecha en cuanto a equipos y necesidades de la PTAP La Colina.    
2-Se envía el PL1 - Plan de evacuación y gestión del riesgo PTAP.</t>
  </si>
  <si>
    <t>2- Se evidencia que todo el personal operativo y profesional adscrito a la PTAP La Colina tiene vigente el curso en alturas.</t>
  </si>
  <si>
    <t>El 10 de noviembre de 2025 se reiteró, mediante correo electrónico dirigida a la Dirección Administrativa y de talento humano, la solicitud de demarcación del archivo, con el fin de dar cumplimiento a las observaciones identificadas durante el proceso de auditoría.</t>
  </si>
  <si>
    <t>De acuerdo con la observación N.° 06, el 10 de noviembre de 2025 la profesional del área de Cartera efectuó un diagnóstico sobre las necesidades identificadas entre los sistemas de información gd y arcosis correspondientes a los módulos de cartera, facturación y contabilidad, evidenciando inconsistencias que dificultan la conciliación entre dichas dependencias.</t>
  </si>
  <si>
    <t>Se reiteró la solicitud de la circular mediante correo institucional el 10 de noviembre de 2025 a la oficina Jurídica y de Contratación, con el fin de dar cumplimiento al indicador establecido</t>
  </si>
  <si>
    <t>1.Conforme a la acción propuesta de mejora y al indicador de cumplimiento, se tiene que se ha enviado mensualmente comunicado tanto al Coordinador y Supervisor de recolección de Aseo de planta PDS y al representante Legal y Supervisor de Serviarpe Comunicado oficial para la aplicación y uso del formato, y se hace seguimiento periódico a esto para redacción de diferentes informes.                                                                                                                                                                                                                                                                                                                                                   2.Se realizo seguimientos periódicos el dia  el 28 de mayo de 2025  y el 13 de noviembre de 2025 con el personal de operaciones del área de aseo, donde  se observa y se verifica  que el formato se esta diligenciando correctamente; Se realiza el cruce de la información entre los tickets de pesaje y los reportes enviados por la EMAB, verificando la consistencia de los datos. Asimismo, los conductores están diligenciando de manera correcta los tickets de pesaje, garantizando la trazabilidad y exactitud del registro.</t>
  </si>
  <si>
    <t>Referente a la acción N. 3  el día 25 de junio de 2024  se establecio  circular de   los procedimientos y cronogramas para el tramite de las cuentas en las distintas areas, donde se socializo las nuevas disposiciones acordadas .                                                          En el mes de noviembre de 2025 se ajusto el procedimiento P7 Causar cuentas por pagar y pagos directos.</t>
  </si>
  <si>
    <t>Conforme a la acción de mejora y atendiendo al Indicador de Seguimiento Periódico a la plataforma Secop, se realizo  dentro dela plataforma el cargue adecuado de Actas de Inicio de los contratos Contrato 031-2025 Acta de inicio publicada el día 30/01/2025, firmada el día 29/01/2025, Contrato 107-2025 Acta de inicio publicada el día 27/03/2025 y firmada el día 26/03/2025; a su vez actas de terminación y liquidación Contrato 310-2024 Acta de terminación y liquidación publicada el día 07/03/2025 y  firmada el día 05/03/2025, Contrato 032-2025 Acta de terminación y liquidación publicada el día 28/03/2025 y firmada el 25/03/2025, y también los pagos realizados Contrato 126-2024 (Pago 8) Acta de pago publicada el 10/12/2024 y firmada el 10/12/2024, Contrato 312-2024 (Pago 2) Acta de pago publicada el 11/03/2025 y firmada el 11/03/2025.                                                                                                                                                                                                                                                                  Se realizó seguimiento periódico a la documentación cargada en la plataforma SECOP II, verificando que dicha información sea publicada dentro de los plazos establecidos.</t>
  </si>
  <si>
    <t>1.Conforme a la acción propuesta de mejora y al indicador de cumplimiento, en el corte anterior se había pasado una propuesta de formato para conformar el resumen histórico por vehículo de los mantenimientos y repuestos que tuviesen a lugar en cada vigencia. Una vez revisado el tema con el ingeniero coordinador de Mantenimiento y el PU de Calidad, y dando la naturaleza de la HDV de cada vehículo se decidió dejar el formato que ya esta codificado y aprobado el GTO-MAN.CMC01-110.F09 HISTORIAL DE VEHICULOS que lleva los campos requeridos, y que ya esta en aplicación con información de algunos vehículos de enero a septiembre, e igual por el tamaño d ela información reportada se continua diligenciado el archivo Excel de Análisis de Mantenimiento ya que dicha sabana de información permite tener la cuantía o costo de los mismos, y su aplicación nos provee de la información tanto para reportes como hoja de vida de los vehículos.                                                                                                                                                                                                      2.Se realizaron seguimientos periódicos los días 28 de mayo y 13 de noviembre de 2025 con el personal de operaciones del área de aseo, en los cuales se verificó el correcto diligenciamiento del formato establecido. Dichos formatos registran los mantenimientos efectuados a cada uno de los vehículos, con corte a septiembre de 2025.</t>
  </si>
  <si>
    <t xml:space="preserve">debe presentar  a diciembre 3 informes </t>
  </si>
  <si>
    <t xml:space="preserve">
1.	Realizar el debido requerimiento detallado de los mantenimientos y/o necesidades en cada uno de los procesos de la planta de tratamiento de agua residuales la DIVA al director de Operaciones.</t>
  </si>
  <si>
    <t xml:space="preserve">                                                                                                                                                                                         Se realizó la visita el el 27 de marzo de 2025 al jefe de la PTAR La Diva, quien remitió al correo el informe N.° 306 correspondiente a diciembre de 2024. Dicho informe está dirigido al Director de Operaciones y contiene los requerimientos identificados en la planta. Asimismo, se adjunta la respuesta firmada por la Dirección, con lo cual se evidencia el cumplimiento de la acción de mejora.                                                                                                                                                                                 </t>
  </si>
  <si>
    <t>2.	Realizar dos veces al año las respectivas supervisiones de cumplimiento del programa de operación, mantenimiento y seguridad de la planta de tratamiento de aguas residuales La DIVA</t>
  </si>
  <si>
    <t xml:space="preserve">2. Informe  de supervisión </t>
  </si>
  <si>
    <t>Durante la visita realizada el 27 de marzo de 2025 al jefe de la PTAR, se recibió un informe del supervisor en el que se detallan las mejoras implementadas en la planta, acompañadas de evidencias fotográficas y la descripción de cada actividad de mantenimiento realizada. Con base en la información presentada, se concluye que se ha dado cumplimiento al indicador establecido.</t>
  </si>
  <si>
    <t>1. Cerramiento del terreno como mecanismo de protección del bien e inmueble. Poner en conocimiento a la Gerencia sobre la necesidad de organizar la Garita de Celaduria.</t>
  </si>
  <si>
    <t>El informe evidencia que la Gerencia está al tanto del cerramiento del predio de la PTAR y que se suscribió un contrato para la ejecución de las respectivas mejoras en la planta. Asimismo, en diciembre de 2024, el jefe de la PTAR remitió un oficio a la Dirección de Operaciones en el que relaciona las acciones y mejoras necesarias en la PTAR La Diva.</t>
  </si>
  <si>
    <t>1.Realizar la gestión como jefe de planta ante la dirección de operaciones para con urgencia realizar los mantenimientos de los equipos y elementos que hacen parte del proceso y anualmente seguir programando los mantenimientos necesarios en cada uno de los procesos de la PTAR el Santuario.</t>
  </si>
  <si>
    <t xml:space="preserve">
1. Solicitud al Director de Operaciones con copia a mantenimiento y  a la Gerencia </t>
  </si>
  <si>
    <t>Jesús Alberto Rodríguez Martínez - Jefe PTAR El SANTUARIO</t>
  </si>
  <si>
    <t>1. *El 9 de septiembre se elaboró una nota interna dirigida al Director de Operaciones, en la cual se informaron las fallas presentadas en la bomba de succión de lodos, encargada de transportar los lodos generados en el decantador 1B.
* El 12 de septiembre se llevó a cabo una mesa de trabajo para la revisión de los requerimientos y cotizaciones relacionados con los mantenimientos de la PTAR El Santuario.</t>
  </si>
  <si>
    <t>2.Realizar dos veces al año las respectivas supervisiones de cumplimiento del programa de operación, mantenimiento y seguridad de la PTAR El Santuario.</t>
  </si>
  <si>
    <t xml:space="preserve">2. Informe a Gerencia </t>
  </si>
  <si>
    <t>Jesús Alberto Rodríguez Martínez - Jefe PTAR EL SANTUARIO</t>
  </si>
  <si>
    <t>2. El 28 de agosto se elaboró el informe detallado N.° 300, en el cual se relaciona el estado actual de los equipos y elementos de la PTAR El Santuario, con el fin de planificar y ejecutar los mantenimientos correspondientes dentro del proceso operativo.</t>
  </si>
  <si>
    <t xml:space="preserve">
3.Gestionar las diferentes mejoras que garanticen la ejecución de tareas con las medidas de seguridad necesarias para los trabajadores.</t>
  </si>
  <si>
    <t>3. Oficio de las mejoras en SST que se necesitan.</t>
  </si>
  <si>
    <t>3. A la fecha del presente informe, se evidencia el incumplimiento del indicador, ya que no se ha recibido evidencia de la gestión en materia de Seguridad y Salud en el Trabajo (SST) por parte del jefe o los encargados de la PTAR.</t>
  </si>
  <si>
    <t>1. Implementar soluciones tecnologicas que integren lectura de medidores, generación automatica de reportes y registro historicos e integrar la función de captura de evidencias visuales como fotografias.</t>
  </si>
  <si>
    <t>1. Implementación del software</t>
  </si>
  <si>
    <t xml:space="preserve">100%
</t>
  </si>
  <si>
    <t>La actividad se encuentra pendiente por ejecutar, debido a la inexistencia del nuevo software requerido para la gestión de lectura de medidores.</t>
  </si>
  <si>
    <t>2. Realizar programas de formación continua para los operarios encargados de la lectura, enfocados en el uso eficiente de la tecnologia.</t>
  </si>
  <si>
    <t xml:space="preserve">2. Capacitaciones  </t>
  </si>
  <si>
    <t>15-01-2025
30-05-2025</t>
  </si>
  <si>
    <t>1. Seguimiento al software.</t>
  </si>
  <si>
    <t>La actividad se encuentra pendiente por ejecutar debido a las fallas del sistema actual. No obstante, el área encargada remitió una propuesta a la Dirección Administrativa, en la cual se detalla la información del software en uso y los servicios que este ofrece, incluyendo la integración de módulos de reclamos, pagos y demás funcionalidades.</t>
  </si>
  <si>
    <t>Se actualizó el procedimiento en el sistema de gestión de calidad</t>
  </si>
  <si>
    <t>Se realiza seguimiento a través del software actualmente disponible; adicionalmente, se evidencia el control y seguimiento complementario mediante tablas en Excel organizadas por zonas.</t>
  </si>
  <si>
    <t>A la fecha, no se ha implementado ninguna campaña correspondiente al año 2025, ya sea de tipo educativa o cultural, que promueva en los usuarios el pago oportuno de los servicios.</t>
  </si>
  <si>
    <t>1.</t>
  </si>
  <si>
    <t>1- El Director Técnico y Operativo aprobó unas actividades de mantenimiento para ejecutar durante la misma. Las cuales se relacionan en el informe anexo emitido y entregado por el P.U. - Coordinador de Mantenimiento. El informe presentado corresponde al tercer trimestre 2024.
El Plan de Mantenimiento de la PTAP La Colina fue elaborado por el P.U. – Coordinador de Mantenimiento de la Empresa PIEDECUESTANA. Dicho plan ya fue enviado formalmente al área de SGC para su debida parametrización, quedando pendiente tan solo su socialización y puesta en marcha.</t>
  </si>
  <si>
    <r>
      <t>2- Se anexa el informe emitido por el P.U. - Coordinador de Mantenimiento, en donde se relacionan los equipos que la empresa ha adquirido en los últimos 2 años para uso y disposición del Servicio de AC. Los cuales, nos permiten hoy día, superar cualquier emergencia o contingencia que se presente en el servicio. Sin embargo, no se evidencia que se encuentren todas las herramientas mencionadas a continuación: caja completa de herramienta de mano, plantas eléctricas, motobombas, mangueras tipo bomberos, equipos de soldadura, extensiones, diferenciales, escaleras portátiles, reflectores, lazos, entre otros.      
Se adjunta el</t>
    </r>
    <r>
      <rPr>
        <b/>
        <sz val="11"/>
        <color theme="1"/>
        <rFont val="Arial"/>
        <family val="2"/>
      </rPr>
      <t xml:space="preserve"> </t>
    </r>
    <r>
      <rPr>
        <sz val="11"/>
        <color theme="1"/>
        <rFont val="Arial"/>
        <family val="2"/>
      </rPr>
      <t>Inventario actualizado, en el que se evidencian las herramientas en stock.</t>
    </r>
  </si>
  <si>
    <t xml:space="preserve">3- Se anexa informe de avance que demuestra que actualmente se está llevando a cabo la medición en línea normativa a la entrada del sistena (en agua cruda). 
Se adjunta el contrato N.216-2025 que tiene como objeto garantizar el suministro y adecuación de la medición normativa en línea de las variables de pH y Turbiedad en agua cruda (a la entrada de la PTAP). Queda pendiente en este punto (a la entrada de la PTAP) la medición en línea normativa de las variables fisicoquímicas de color aparente, conductividad y temperatura.                             </t>
  </si>
  <si>
    <t>4- Se anexa el informe con la evaluación de riesgos y mejoras que requiere la Bocatoma. Dicho informe lo lideró la Oficina de SG-SST en la vigencia 2024, sin embargo, no se evidencian las acciones de mejora realizadas de acuerdo con lo propuesto en el informe adjunto.
Se adjunta el contrato N.186-2025 que tiene como objeto la remodelación de espacios existentes (sala de operaciones), la adecuación con mobiliario de espacios nuevos (sala de juntas, oficina gerencial, baño para mujeres, baño para hombres y cafetería) en la PTAP La Colina y un informe con la subsanación de los hallazgos de SST identificados tanto en el sistema de captación como en el sistema de tratamiento de la misma.</t>
  </si>
  <si>
    <t>SEGURIDAD Y SALUD EN EL TRABAJO 2025</t>
  </si>
  <si>
    <t>No existe evidencia de la revisión y aprobación por parte del comité de gestión y desempeño para las políticas, planes y manuales del sistema.</t>
  </si>
  <si>
    <t>1. Revisión y aprobación por parte del comité de gestión y desempeño para las políticas SST y vial, Reglamento de higiene y seguridad industrial, Manual del Sistema de Gestión de Seguridad y Salud en el Trabajo SG-SST.</t>
  </si>
  <si>
    <r>
      <t xml:space="preserve">1. Políticas aprobadas.
</t>
    </r>
    <r>
      <rPr>
        <u/>
        <sz val="11"/>
        <color theme="1"/>
        <rFont val="Arial"/>
        <family val="2"/>
      </rPr>
      <t/>
    </r>
  </si>
  <si>
    <t>Profesional Universitario SST - Carlos Bautista</t>
  </si>
  <si>
    <t>Se evidencia el acta 012 de 2025 del 15 de agosto, en la que se aprueban las políticas de Seguridad y Salud en el Trabajo en el comité institucional de Gestión y Desempeño - MIPG</t>
  </si>
  <si>
    <r>
      <t xml:space="preserve">2. Reglamento de higiene y seguridad industrial aprobado.
</t>
    </r>
    <r>
      <rPr>
        <u/>
        <sz val="11"/>
        <color theme="1"/>
        <rFont val="Arial"/>
        <family val="2"/>
      </rPr>
      <t/>
    </r>
  </si>
  <si>
    <t>Se evidencia el acta 012 de 2025 del 15 de agosto, en la que se aprueban el reglamento de hugiene y Seguridad Industrial en el comité institucional de Gestión y Desempeño - MIPG</t>
  </si>
  <si>
    <t>3. Manual de SG-SST aprobado.</t>
  </si>
  <si>
    <t xml:space="preserve">Falta de implementación, actualización, y disponibilidad documental del PESV conforme a los lineamientos legales vigentes. </t>
  </si>
  <si>
    <t>1. Actualización y soporte documental del PESV.</t>
  </si>
  <si>
    <t>1. Actualización del PESV y sus documentos soporte.</t>
  </si>
  <si>
    <t>2. Aprobación por parte del comité de gestión y desempeño para el Plan Estratégico de Seguridad Vial PESV.</t>
  </si>
  <si>
    <t>2. Acta de aprobación de comité de Gestión y desempeño y acto administrativo.</t>
  </si>
  <si>
    <t>martes,14 de octubre de 2025</t>
  </si>
  <si>
    <t>Se evidencia el acta 014 de 2025 del 15 de octubre, en la que se aprueban el Plan Estratégico de Seguridad Vial y sus componentes en el comité institucional de Gestión y Desempeño - MIPG</t>
  </si>
  <si>
    <t>3. Implementación PESV.</t>
  </si>
  <si>
    <t>3. Actas, evidencias de asistencia, actos administrativos, formatos, indicadores.</t>
  </si>
  <si>
    <t xml:space="preserve">viernes, 5 de diciembre de 2025  </t>
  </si>
  <si>
    <t>No se encuentran actualizados los documentos base que pertenecen al sistema de gestión en seguridad y salud en el trabajo.</t>
  </si>
  <si>
    <t>1. Actualizar documentos que pertenecen al sistema de gestión SST.</t>
  </si>
  <si>
    <t>1. Actualización de documentos.</t>
  </si>
  <si>
    <t>lunes,15 de septiembre de 2025</t>
  </si>
  <si>
    <t>Se evidencian la actualización de los documentos que pertenece al sistema de gestión de seguridad y salud en el trabajo con fecha 2025 y con las TRD actualizadas</t>
  </si>
  <si>
    <t>2. Solicitar revisión y aprobación por parte de Calidad.</t>
  </si>
  <si>
    <t>2. Documentación codificada por calidad.</t>
  </si>
  <si>
    <t>Se evidencia revisión por parte de calidad, con su respectiva codificación y actualización de versión.</t>
  </si>
  <si>
    <t>No se evidencia la actualización de los procedimientos del SG-SST conforme a la normatividad vigente y los cambios que se realizan en las actividades del área.</t>
  </si>
  <si>
    <t>1. Actualización de los procedimientos del SG-SST conforme a los cambios normativos y a las actividades actuales.</t>
  </si>
  <si>
    <t>1. Actualización de procedimientos.</t>
  </si>
  <si>
    <t>Se evidencian la actualización de los procedimientos que pertenece al sistema de gestión de seguridad y salud en el trabajo con fecha 2025 y con las TRD actualizadas</t>
  </si>
  <si>
    <t>Se evidencia revisión de los procedimientos por parte de calidad, con su respectiva codificación y actualización de versión.</t>
  </si>
  <si>
    <t>No se encuentran actualizados los planes de prevención, preparación y respuesta ante emergencias.</t>
  </si>
  <si>
    <t>1. Actualizar los planes de prevención, preparación
y respuesta ante emergencias.</t>
  </si>
  <si>
    <t>1. Documentos plan de prevención, preparación y respuesta ante emergencias.</t>
  </si>
  <si>
    <t>2. Documentación codificada por sistemas de gestión.</t>
  </si>
  <si>
    <t xml:space="preserve">Falta de actualización de las matrices que tienen incidencia en el área de Seguridad y Salud en el Trabajo. </t>
  </si>
  <si>
    <t>1. Actualizar Matriz de Requisitos Legales en SST.</t>
  </si>
  <si>
    <t>1. Matriz de requisitos legales SST.</t>
  </si>
  <si>
    <t>Se evidencia la matriz de requisitos legales actualizada al año 2025.</t>
  </si>
  <si>
    <t>2. Actualizar Matriz de comunicaciones internas y externas.</t>
  </si>
  <si>
    <t>2. Matriz de comunicaciones internas y externas.</t>
  </si>
  <si>
    <t>3. Actualizar Matriz de Identificación de Peligros, Valoración y Evaluación de Riesgos.</t>
  </si>
  <si>
    <t>3. Matriz de identificación de peligros, valoración y evaluación de riesgos.</t>
  </si>
  <si>
    <t>4. Actualizar Matriz de inventario de sustancias químicas (Bodega PTAP, laboratorio y PTAR).</t>
  </si>
  <si>
    <t>4. Matriz de inventario de sustancias químicas.</t>
  </si>
  <si>
    <t>5. Solicitar revisión y aprobación por parte de Calidad de: 
- Matriz de Requisitos Legales en SST.
-Matriz de comunicaciones internas y externas.
-Matriz de Identificación de Peligros, Valoración y Evaluación de Riesgos.</t>
  </si>
  <si>
    <t>5. Documentación codificada por sistemas de gestión.</t>
  </si>
  <si>
    <t>Se evidencian la actualización de la matriz de requisitos legales con fecha 2025 y con las TRD actualizadas.</t>
  </si>
  <si>
    <t>6.  Solicitar revisión y aprobación por parte de Calidad de: 
Matriz de inventario de sustancias químicas (Bodega PTAP, laboratorio y PTAR).</t>
  </si>
  <si>
    <t>6. Documentación codificada por sistemas de gestión.</t>
  </si>
  <si>
    <t>martes,30 de septiembre de 2025</t>
  </si>
  <si>
    <t>Deficiencias en las temáticas de las reuniones mensuales del COPASST, no se evidenciaron temas como la revisión de inspecciones, las investigaciones de incidentes y accidentes del periodo establecido, y seguimiento a condiciones de trabajo.</t>
  </si>
  <si>
    <t>1. Reunión COPASST en la que se trabajarán los temas de accidentalidad, inspecciones y seguimiento a condiciones de trabajo del año 2025.</t>
  </si>
  <si>
    <t>1. Acta de reunión COPASST con temas requeridos.</t>
  </si>
  <si>
    <t>Comité COPASST: 
Presidente COPASST - Myrian Quintero Rojas / Profesional Universitario SST - Carlos Bautista</t>
  </si>
  <si>
    <t>Se evidencian las actas 103, 104, 105, 109 y 111 del comité del COPASST con los temas relacionados a las investigaciones de AT, accidentalidad, participación de los trabajadores, rendición de cuentas, entre otros.</t>
  </si>
  <si>
    <t>2. Inclusión de temas en el  cronograma de reuniones COPASST: 
Cumplimiento de normas y reglamentos, investigación de incidentes y accidentes, capacitaciones, inspecciones, participación de trabajadores, evaluación del SG-SST, comunicación, plan de trabajo, rendición de cuentes, entre otros.</t>
  </si>
  <si>
    <t>2. Cronograma COPASST.</t>
  </si>
  <si>
    <t>Los documentos se encuentran en proceso de codificación por parte del sistema de gestión de calidad</t>
  </si>
  <si>
    <t>Falta la resolución de aprobación del manual</t>
  </si>
  <si>
    <t>Se evidencia el acta 014 de 2025 del 15 de octubre, en la que se aprueban los planes  de emergencias de las sedes administrativa, PTAP la colina, PTAR el Santuario, en el comité institucional de Gestión y Desempeño - MIPG</t>
  </si>
  <si>
    <t>A la fecha de este seguimiento se evidencia que los documentos vigencia 2024 se encuentran organizados, sin embargo no han sido remitidos a archivo</t>
  </si>
  <si>
    <t xml:space="preserve">A la fecha de este informe se evidencia que NO se ha cumplido con el indicador de cumplimiento.                                                                                                                                                                                                                                                                                                                                                  </t>
  </si>
  <si>
    <t>1. Se realizó mesa de trabajo el 28 de mayo con el ingeniero Erick, y equipos de trabajo del almacén
2. Se  estableció un archivo de excel como herramienta de control permitiendo tener un control de las existencias del almacén - inventarios.                                                                                                                                                                                                                                                                                   3.El Técnico Almacen-inventario manifiesta que no se ha actualizado el Excel, luego se puede concluir que el objetivo del archivo es brindar información actualizada diaria sobre los movimientos del almacén. Se observa con preocupación que no se está llevando diariamente el control. Se observa incumplimiento del plan de mejoramiento
3. A la fecha de este seguimiento se evidencia que no se cuenta con el control de las entradas y salidas del almacen porque  el Tecnico Administrativo no cuenta con el archivo de excel actualizado.                                                                                                                                                                                                                                                                                                                                                                                                                                                             4. El Técnico Almaceninventario manifiesta que nose ha actualizado el Excel, luego se puede concluir que el objetivo del archivo es brindar información actualizada diaria sobre los movimientos del almacén. Se observa con preocupación que no se está llevando diariamente el control. Se observa incumplimiento del plan de mejoramiento.</t>
  </si>
  <si>
    <t>Jornada de aseo y organización.</t>
  </si>
  <si>
    <t xml:space="preserve">
23/05/2024
</t>
  </si>
  <si>
    <t xml:space="preserve">
29/05/2024
</t>
  </si>
  <si>
    <t>1. Oficio</t>
  </si>
  <si>
    <t xml:space="preserve">1. Oficio </t>
  </si>
  <si>
    <t>Se aprobó mediante  acto administrativo el  PINAR (Plan institucional de archivos) para la vigencia 2025-2027 por medio de la Resolución  082  el dia 28 de enero de 2025 en el cual  se encuentran las respectivas herramientas fundamentales para la gestión del archivo que son el  PGD(Plan de Gestión Documental) y el CCD (Cuadro de clasificación documental).</t>
  </si>
  <si>
    <t>A la fecha de este informe se realizaron los respectivos seguimientos de las existencias en el almacén. 
Se evidencia el seguimiento de los contratos de papeleria, aseo, toner y cafetería</t>
  </si>
  <si>
    <t>El cronograma correspondiente al proceso de Almacén–Inventarios fue recibido por correo electrónico el 27 de junio de 2024.
La actividad programada se encuentra pendiente de ejecución de acuerdo con la fecha establecida en el cronograma.
En la vigencia 2025, se presenta el cronograma sin evidencias de ejecución, y únicamente aparecen las actividades referentes al último trimestre</t>
  </si>
  <si>
    <t xml:space="preserve">1.Gestionar mesa de trabajo con el fin de establecer procesos de mejora en el programa y/o sistema ARCOSIS PLUS  para que sea más eficiente y permita tener un mayor desarrollo de sus actividades. 
</t>
  </si>
  <si>
    <t>2. Mejoramiento en los tiempos  en el proceso de cargue de los recaudos de los bancos.</t>
  </si>
  <si>
    <t xml:space="preserve"> 2. Reducción de tiempo</t>
  </si>
  <si>
    <t xml:space="preserve">
                                                                                                                                                                                                                                                                                                                                                                                              1.mesa de trabajo(persona de apoyo que maneja el programa).
</t>
  </si>
  <si>
    <t xml:space="preserve">1. Revisar los comprobantes de egreso del mes de enero y febrero de 2024, en el cual se hicierion las observaciones al momento de realizar la auditoría.
</t>
  </si>
  <si>
    <t>2. Se recomienda llevar un control diario de los comprobantes de egresos que se generen, con el fin de que se cumpla con el punto 6 del procedimiento establecido por calidad, el cual es la respectiva firma de la persona que lo elaboro, reviso y proyecto.</t>
  </si>
  <si>
    <t xml:space="preserve">1.Revisión aleatoria por parte del área de control interno.
</t>
  </si>
  <si>
    <t xml:space="preserve"> 2.Revisión aleatoria por parte del área de control interno.</t>
  </si>
  <si>
    <t xml:space="preserve">1. Ajustar el formato GTO-REC.RBA02-110-F03 CONTROL DE CONDUCTORES PARQUEADERO para que sea aplicado a todo lugar asignado como custodia de los vehículos una vez termine la operación. En este formato se debe consignar porque motivo se deja el vehículo en custodia  de la empresa prestadora del servicio de mantenimiento y que sea firmado por el conductor de vehículo.                                                                             </t>
  </si>
  <si>
    <t>2. Enviar comunicación a los trabajadores informando nuevas disposiciones.</t>
  </si>
  <si>
    <t xml:space="preserve">1- formato de control                                                                                                                                                                                                                                                                                                             </t>
  </si>
  <si>
    <t>2- Comunicación</t>
  </si>
  <si>
    <t xml:space="preserve">1.  Se realizó el ajuste del formato de control de conductores del parqueadero, en coordinación con la Oficina de Sistema de Gestión de Calidad, con el fin de estandarizar la información y fortalecer el seguimiento de las actividades operativas del área de aseo. Los vehículos cuando entran en custodia principalmente por razones de mantenimiento, se dejan con formato propio de Transpiedecuesta. La Dirección junto con sus Supervisores y Coordinador de aseo, han instruido a los conductores a guardar los vehículos en La Españolita, para lo cual se actualizo el formato y se solicito al Área Administrativa que allegue instrucción a la empresa de vigilancia su diligenciamiento.                                                                                                                                                                                                                           </t>
  </si>
  <si>
    <t xml:space="preserve">2. La dirección de operaciones envio comunicación oficial el día miercoles 02 de julio de 2025 a la dirección administrativa y de talento humano donde se solicitó a la empresa de vigilancia la entrega del formato              GTO-REC.RBA02-110-F03 CONTROL DE CONDUCTORES PARQUEADERO      para llevar el control y registro del parqueadero de vehículos del área de aseo debidamente diligenciado, con el fin de verificar  los procedimientos establecidos y mantener actualizado el control de ingreso y salida de los vehículos.     </t>
  </si>
  <si>
    <t>2. Optimizar la función del supervisor de barrido y recolección a través de controles diarios tanto de asistencia como de tarea realizada en campo.</t>
  </si>
  <si>
    <t xml:space="preserve">1.Ajustar el formato GTO-ASE BAR02-110.F04  CONTROL DE ASISTENCIA DE PERSONAL BARRIDO Y USO DE EPPS para su debida aplicación.                                                                                                                                                                                                                                                                                    </t>
  </si>
  <si>
    <t>3. Continuar con los ajustes pertinentes y sorteos de las rutas de barrido conforme al personal de planta y contratista según zonas y barridos actuales.</t>
  </si>
  <si>
    <t xml:space="preserve">2- seguimiento diario a rutas por parte del supervisor (evidencias, formato)  </t>
  </si>
  <si>
    <t xml:space="preserve">1- Formato de control                                                                                                                                                                                                                                                                                                                                                                                                                                                                                                                                                 </t>
  </si>
  <si>
    <t>3- sorteos periodicos y revisión con ajuste de ser pertinente de las rutas.</t>
  </si>
  <si>
    <t xml:space="preserve">2.Conforme a la acción propuesta de mejora y al indicador de cumplimiento, el Supervisor de Barrido realiza seguimiento diario a las rutas de barrido que fueron organizadas conforme a el ultimo sorteo celebrado. Se resalta que para un mejor seguimiento se cuenta con un Supervisor de Barrido de planta PDS y otro de Serviarpe para el 2025.                                                                                                                             Se realizo seguimientos periodicos  los dias   28 de mayo  y 13 de noviembre de 2025 con el personal de operaciones del área de aseo, donde  se observa y se verifica  que el formato se esta diligenciando correctamente.         </t>
  </si>
  <si>
    <t xml:space="preserve">1.Se realizó el ajuste del formato de control de asistencia de personal barrido y uso de epps, en coordinación con la Oficina de Sistema de Gestión de Calidad, con el fin de estandarizar la información y fortalecer el seguimiento de las actividades operativas del área.                                                                                                                                                                                                                                                                                                                                                                                                                                                                                                     </t>
  </si>
  <si>
    <t xml:space="preserve">3.En el seguimiento realizado el 13 de noviembre de 2025 se evidenció que el sorteo periódico se está efectuando cada tres meses, conforme a lo establecido. Se adjuntan las evidencias correspondientes.        </t>
  </si>
  <si>
    <t xml:space="preserve">1.Proyectar una resolución  estandar  modelo de los beneficios sindicales  de los auxilios que se expidan en la dirección administrativa y de talento humano.                                                                                                                                                                                                                                                          </t>
  </si>
  <si>
    <t>2.Se estableció el compromiso con  la dirección administrativa y de talento humano de realizar una detallada revision de las resoluciones o actos administrativos con la respectiva revision y visto buenos del documento por parte del asesor juridico del area orrespondiente.</t>
  </si>
  <si>
    <t>Se proyectaron los modelos estandarizados de las resoluciones correspondientes a los auxilios por parte de la Dirección Administrativa y de Talento Humano. Asimismo</t>
  </si>
  <si>
    <t>se revisaron algunos auxilios del mes de junio de la vigencia 2025, los cuales incorporan las modificaciones señaladas por la Oficina de Control Interno de Gestión.</t>
  </si>
  <si>
    <t>2. Solicitar la debida adquisición de inmobiliario para la organización de la bodegas.</t>
  </si>
  <si>
    <t xml:space="preserve">
1. Notificar al jefe de mantenimiento de las debidas adecuaciones y aprovechamiento de los espacios en el almacén. 
</t>
  </si>
  <si>
    <t xml:space="preserve">
100%
</t>
  </si>
  <si>
    <t xml:space="preserve">
23/05/2024 
</t>
  </si>
  <si>
    <r>
      <rPr>
        <sz val="10"/>
        <color rgb="FFFF0000"/>
        <rFont val="Arial"/>
        <family val="2"/>
      </rPr>
      <t xml:space="preserve">
</t>
    </r>
    <r>
      <rPr>
        <sz val="10"/>
        <rFont val="Arial"/>
        <family val="2"/>
      </rPr>
      <t xml:space="preserve">30/05/2024 </t>
    </r>
    <r>
      <rPr>
        <sz val="10"/>
        <color theme="1"/>
        <rFont val="Arial"/>
        <family val="2"/>
      </rPr>
      <t xml:space="preserve">
</t>
    </r>
  </si>
  <si>
    <t xml:space="preserve">
Oficio de solicitud. 
 </t>
  </si>
  <si>
    <t xml:space="preserve">
Dirección Adminstrativa
 </t>
  </si>
  <si>
    <t xml:space="preserve">1. Se solicitó mediante oficio al jefe de mantenimiento las debidas adecuaciones que se requieren para el aprovechamiento de los espacios en el almacén.
</t>
  </si>
  <si>
    <t>2. Se realizó la debida solicitud de adquisicón de inmobiliario a la Dirección Administrativa por correo electronico el 28 de agosto 2024.</t>
  </si>
  <si>
    <t>3. Revisión del procedimiento de las entradas y las salidas del almacen en acompañamiento con calidad, dirección administrativa y sistemas.</t>
  </si>
  <si>
    <t xml:space="preserve">
1. Solicitar al ingeniero Erick de sistemas, el respectivo apoyo de un programa (excel) para los reportes de entrada, salidas y existencias en el alamcén e inventarios.
</t>
  </si>
  <si>
    <t xml:space="preserve">
2. Establecer el debido uso del programa (excel ) permitiendo llevar el buen funcionamiento de las existencias del almacén - inventarios.</t>
  </si>
  <si>
    <t xml:space="preserve">Revisión del procedimiento </t>
  </si>
  <si>
    <t xml:space="preserve">
Oficio de solicitud 
</t>
  </si>
  <si>
    <t xml:space="preserve">
Implementar la herramienta de control.</t>
  </si>
  <si>
    <t xml:space="preserve">
23/05/2024
</t>
  </si>
  <si>
    <t xml:space="preserve">
15/06/2024
15/07/2024
15/08/2024</t>
  </si>
  <si>
    <t xml:space="preserve">
27/05/2024
</t>
  </si>
  <si>
    <t xml:space="preserve">
15/06/2024</t>
  </si>
  <si>
    <t xml:space="preserve">Técnico Administrativo de Almacén
</t>
  </si>
  <si>
    <t xml:space="preserve">1. Realizar Cronograma de trabajo para el segundo semestre del presente año.
</t>
  </si>
  <si>
    <t>2. Presentar al comité de Gestion y desempeño el debido cronograma del area de Almacén - Inventarios en acompañamiento de la Dirección Administrativa y Talento Humano.</t>
  </si>
  <si>
    <t xml:space="preserve">
Cronograma de trabajo segundo semestre
</t>
  </si>
  <si>
    <t xml:space="preserve">
Actividades de Almacen - Inventarios Anual 2025</t>
  </si>
  <si>
    <t xml:space="preserve">23/05/2024
 </t>
  </si>
  <si>
    <t xml:space="preserve">03/06/2024
</t>
  </si>
  <si>
    <t>15/01/2025</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</si>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</sst>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6" x14ac:knownFonts="1">
    <font>
      <sz val="11"/>
      <color theme="1"/>
      <name val="Calibri"/>
      <family val="2"/>
      <scheme val="minor"/>
    </font>
    <font>
      <sz val="11"/>
      <color theme="1"/>
      <name val="Calibri"/>
      <family val="2"/>
      <scheme val="minor"/>
    </font>
    <font>
      <sz val="10"/>
      <color theme="1"/>
      <name val="Arial"/>
      <family val="2"/>
    </font>
    <font>
      <b/>
      <sz val="14"/>
      <color theme="1"/>
      <name val="Arial"/>
      <family val="2"/>
    </font>
    <font>
      <b/>
      <sz val="16"/>
      <color rgb="FF000000"/>
      <name val="Arial"/>
      <family val="2"/>
    </font>
    <font>
      <sz val="12"/>
      <color theme="1"/>
      <name val="Arial"/>
      <family val="2"/>
    </font>
    <font>
      <sz val="11"/>
      <color theme="1"/>
      <name val="Arial"/>
      <family val="2"/>
    </font>
    <font>
      <b/>
      <sz val="11"/>
      <color theme="1"/>
      <name val="Arial"/>
      <family val="2"/>
    </font>
    <font>
      <sz val="11"/>
      <name val="Arial"/>
      <family val="2"/>
    </font>
    <font>
      <sz val="10"/>
      <name val="Arial"/>
      <family val="2"/>
    </font>
    <font>
      <sz val="10"/>
      <color rgb="FFFF0000"/>
      <name val="Arial"/>
      <family val="2"/>
    </font>
    <font>
      <sz val="11"/>
      <color rgb="FFFF0000"/>
      <name val="Arial"/>
      <family val="2"/>
    </font>
    <font>
      <u/>
      <sz val="11"/>
      <color theme="1"/>
      <name val="Arial"/>
      <family val="2"/>
    </font>
    <font>
      <sz val="11"/>
      <color rgb="FF000000"/>
      <name val="Arial"/>
      <family val="2"/>
    </font>
    <font>
      <sz val="10"/>
      <color rgb="FF000000"/>
      <name val="Arial"/>
      <family val="2"/>
    </font>
    <font>
      <b/>
      <sz val="24"/>
      <color theme="1"/>
      <name val="Arial"/>
      <family val="2"/>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theme="1"/>
      </left>
      <right style="thin">
        <color theme="1"/>
      </right>
      <top/>
      <bottom/>
      <diagonal/>
    </border>
    <border>
      <left style="thin">
        <color theme="1"/>
      </left>
      <right style="thin">
        <color indexed="64"/>
      </right>
      <top/>
      <bottom/>
      <diagonal/>
    </border>
    <border>
      <left style="thin">
        <color indexed="64"/>
      </left>
      <right style="thin">
        <color theme="1"/>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theme="1"/>
      </right>
      <top/>
      <bottom style="medium">
        <color indexed="64"/>
      </bottom>
      <diagonal/>
    </border>
    <border>
      <left style="thin">
        <color theme="1"/>
      </left>
      <right style="thin">
        <color theme="1"/>
      </right>
      <top/>
      <bottom style="medium">
        <color indexed="64"/>
      </bottom>
      <diagonal/>
    </border>
    <border>
      <left style="thin">
        <color theme="1"/>
      </left>
      <right style="thin">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536">
    <xf numFmtId="0" fontId="0" fillId="0" borderId="0" xfId="0"/>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left" vertical="center"/>
    </xf>
    <xf numFmtId="0" fontId="2" fillId="2" borderId="0" xfId="0" applyFont="1" applyFill="1" applyAlignment="1">
      <alignment vertical="center"/>
    </xf>
    <xf numFmtId="0" fontId="2" fillId="0" borderId="0" xfId="0" applyFont="1"/>
    <xf numFmtId="9" fontId="2" fillId="0" borderId="0" xfId="1" applyFont="1"/>
    <xf numFmtId="9" fontId="2" fillId="0" borderId="0" xfId="1" applyFont="1" applyAlignment="1">
      <alignment horizontal="center"/>
    </xf>
    <xf numFmtId="0" fontId="6" fillId="0" borderId="0" xfId="0" applyFont="1"/>
    <xf numFmtId="0" fontId="6" fillId="2" borderId="0" xfId="0" applyFont="1" applyFill="1"/>
    <xf numFmtId="0" fontId="6" fillId="5" borderId="3" xfId="0" applyFont="1" applyFill="1" applyBorder="1"/>
    <xf numFmtId="0" fontId="6" fillId="6" borderId="1" xfId="0" applyFont="1" applyFill="1" applyBorder="1" applyAlignment="1">
      <alignment horizontal="left" vertical="center" wrapText="1"/>
    </xf>
    <xf numFmtId="9" fontId="6" fillId="6" borderId="1" xfId="1" applyFont="1" applyFill="1" applyBorder="1" applyAlignment="1">
      <alignment horizontal="center" vertical="center" wrapText="1"/>
    </xf>
    <xf numFmtId="0" fontId="6" fillId="7" borderId="1" xfId="0" applyFont="1" applyFill="1" applyBorder="1" applyAlignment="1">
      <alignment horizontal="left" vertical="center" wrapText="1"/>
    </xf>
    <xf numFmtId="0" fontId="6" fillId="7" borderId="5" xfId="0" applyFont="1" applyFill="1" applyBorder="1" applyAlignment="1">
      <alignment horizontal="center" vertical="center"/>
    </xf>
    <xf numFmtId="9" fontId="6" fillId="7" borderId="5" xfId="1" applyFont="1" applyFill="1" applyBorder="1" applyAlignment="1">
      <alignment horizontal="center" vertical="center" wrapText="1"/>
    </xf>
    <xf numFmtId="0" fontId="6" fillId="2" borderId="0" xfId="0" applyFont="1" applyFill="1" applyAlignment="1">
      <alignment vertical="center"/>
    </xf>
    <xf numFmtId="0" fontId="2" fillId="6"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9" fontId="2" fillId="6" borderId="1" xfId="1" applyFont="1" applyFill="1" applyBorder="1" applyAlignment="1">
      <alignment horizontal="center" vertical="center" wrapText="1"/>
    </xf>
    <xf numFmtId="49" fontId="2" fillId="6" borderId="1" xfId="0" applyNumberFormat="1" applyFont="1" applyFill="1" applyBorder="1" applyAlignment="1">
      <alignment horizontal="left" vertical="center" wrapText="1"/>
    </xf>
    <xf numFmtId="0" fontId="8" fillId="7" borderId="1" xfId="0" applyFont="1" applyFill="1" applyBorder="1" applyAlignment="1">
      <alignment horizontal="left" vertical="center" wrapText="1"/>
    </xf>
    <xf numFmtId="0" fontId="6" fillId="7" borderId="1" xfId="0" applyFont="1" applyFill="1" applyBorder="1" applyAlignment="1">
      <alignment horizontal="center" vertical="center" wrapText="1"/>
    </xf>
    <xf numFmtId="0" fontId="2" fillId="7" borderId="1" xfId="0" applyFont="1" applyFill="1" applyBorder="1" applyAlignment="1">
      <alignment horizontal="left" vertical="center" wrapText="1"/>
    </xf>
    <xf numFmtId="164" fontId="6" fillId="7" borderId="1" xfId="0" applyNumberFormat="1" applyFont="1" applyFill="1" applyBorder="1" applyAlignment="1">
      <alignment horizontal="center" vertical="center" wrapText="1"/>
    </xf>
    <xf numFmtId="0" fontId="9" fillId="6" borderId="1" xfId="0" applyFont="1" applyFill="1" applyBorder="1" applyAlignment="1">
      <alignment horizontal="left" vertical="center" wrapText="1"/>
    </xf>
    <xf numFmtId="0" fontId="6" fillId="7" borderId="4" xfId="0" applyFont="1" applyFill="1" applyBorder="1" applyAlignment="1">
      <alignment horizontal="center" vertical="center" wrapText="1"/>
    </xf>
    <xf numFmtId="164" fontId="6" fillId="7" borderId="4" xfId="0" applyNumberFormat="1" applyFont="1" applyFill="1" applyBorder="1" applyAlignment="1">
      <alignment horizontal="center" vertical="center" wrapText="1"/>
    </xf>
    <xf numFmtId="9" fontId="6" fillId="7" borderId="4" xfId="1" applyFont="1" applyFill="1" applyBorder="1" applyAlignment="1">
      <alignment horizontal="center" vertical="center" wrapText="1"/>
    </xf>
    <xf numFmtId="0" fontId="6" fillId="7" borderId="5" xfId="0" applyFont="1" applyFill="1" applyBorder="1" applyAlignment="1">
      <alignment horizontal="center" vertical="center" wrapText="1"/>
    </xf>
    <xf numFmtId="164" fontId="6" fillId="7" borderId="5" xfId="0" applyNumberFormat="1" applyFont="1" applyFill="1" applyBorder="1" applyAlignment="1">
      <alignment horizontal="center" vertical="center" wrapText="1"/>
    </xf>
    <xf numFmtId="9" fontId="6" fillId="7" borderId="4" xfId="1" applyFont="1" applyFill="1" applyBorder="1" applyAlignment="1">
      <alignment horizontal="center" vertical="center"/>
    </xf>
    <xf numFmtId="0" fontId="2" fillId="0" borderId="0" xfId="0" applyFont="1" applyAlignment="1">
      <alignment horizontal="left" vertical="center" wrapText="1"/>
    </xf>
    <xf numFmtId="9" fontId="2" fillId="7" borderId="1" xfId="1" applyFont="1" applyFill="1" applyBorder="1" applyAlignment="1">
      <alignment horizontal="center" vertical="center"/>
    </xf>
    <xf numFmtId="9" fontId="6" fillId="8" borderId="1" xfId="1" applyFont="1" applyFill="1" applyBorder="1" applyAlignment="1">
      <alignment horizontal="center" vertical="center" wrapText="1"/>
    </xf>
    <xf numFmtId="0" fontId="9" fillId="8" borderId="1" xfId="0" applyFont="1" applyFill="1" applyBorder="1" applyAlignment="1" applyProtection="1">
      <alignment horizontal="justify" vertical="center" wrapText="1"/>
      <protection locked="0"/>
    </xf>
    <xf numFmtId="14" fontId="9" fillId="8" borderId="1" xfId="0" applyNumberFormat="1" applyFont="1" applyFill="1" applyBorder="1" applyAlignment="1" applyProtection="1">
      <alignment horizontal="center" vertical="center" wrapText="1"/>
      <protection locked="0"/>
    </xf>
    <xf numFmtId="0" fontId="9" fillId="8" borderId="1" xfId="0" applyFont="1" applyFill="1" applyBorder="1" applyAlignment="1" applyProtection="1">
      <alignment horizontal="left" vertical="center" wrapText="1"/>
      <protection locked="0"/>
    </xf>
    <xf numFmtId="9" fontId="6" fillId="8" borderId="5" xfId="1" applyFont="1" applyFill="1" applyBorder="1" applyAlignment="1">
      <alignment horizontal="center" vertical="center" wrapText="1"/>
    </xf>
    <xf numFmtId="9" fontId="2" fillId="8" borderId="1" xfId="1" applyFont="1" applyFill="1" applyBorder="1" applyAlignment="1" applyProtection="1">
      <alignment horizontal="center" vertical="center" wrapText="1"/>
      <protection locked="0"/>
    </xf>
    <xf numFmtId="0" fontId="8" fillId="6"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0" fontId="6" fillId="6" borderId="1" xfId="1" applyNumberFormat="1" applyFont="1" applyFill="1" applyBorder="1" applyAlignment="1">
      <alignment horizontal="center" vertical="center" wrapText="1"/>
    </xf>
    <xf numFmtId="14" fontId="6" fillId="6"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wrapText="1"/>
    </xf>
    <xf numFmtId="49" fontId="6" fillId="6" borderId="1" xfId="0" applyNumberFormat="1" applyFont="1" applyFill="1" applyBorder="1" applyAlignment="1">
      <alignment horizontal="left" vertical="center" wrapText="1"/>
    </xf>
    <xf numFmtId="0" fontId="6" fillId="6" borderId="20" xfId="0" applyFont="1" applyFill="1" applyBorder="1" applyAlignment="1">
      <alignment horizontal="left" vertical="center" wrapText="1"/>
    </xf>
    <xf numFmtId="0" fontId="8" fillId="6" borderId="20" xfId="0" applyFont="1" applyFill="1" applyBorder="1" applyAlignment="1">
      <alignment horizontal="justify" vertical="center" wrapText="1"/>
    </xf>
    <xf numFmtId="0" fontId="6" fillId="6" borderId="20" xfId="0" applyFont="1" applyFill="1" applyBorder="1" applyAlignment="1">
      <alignment horizontal="justify" vertical="center" wrapText="1"/>
    </xf>
    <xf numFmtId="0" fontId="6" fillId="6" borderId="20" xfId="0" applyFont="1" applyFill="1" applyBorder="1" applyAlignment="1">
      <alignment horizontal="center" vertical="center" wrapText="1"/>
    </xf>
    <xf numFmtId="14" fontId="6" fillId="6" borderId="20" xfId="0" applyNumberFormat="1" applyFont="1" applyFill="1" applyBorder="1" applyAlignment="1">
      <alignment horizontal="center" vertical="center" wrapText="1"/>
    </xf>
    <xf numFmtId="0" fontId="6" fillId="6" borderId="4" xfId="0" applyFont="1" applyFill="1" applyBorder="1" applyAlignment="1">
      <alignment horizontal="left" vertical="center" wrapText="1"/>
    </xf>
    <xf numFmtId="0" fontId="8" fillId="6" borderId="4" xfId="0" applyFont="1" applyFill="1" applyBorder="1" applyAlignment="1">
      <alignment horizontal="justify" vertical="center" wrapText="1"/>
    </xf>
    <xf numFmtId="0" fontId="6" fillId="6" borderId="4" xfId="0" applyFont="1" applyFill="1" applyBorder="1" applyAlignment="1">
      <alignment horizontal="justify" vertical="center" wrapText="1"/>
    </xf>
    <xf numFmtId="0" fontId="6" fillId="6" borderId="4" xfId="1" applyNumberFormat="1" applyFont="1" applyFill="1" applyBorder="1" applyAlignment="1">
      <alignment horizontal="center" vertical="center" wrapText="1"/>
    </xf>
    <xf numFmtId="14" fontId="6" fillId="6" borderId="4" xfId="0" applyNumberFormat="1"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5" xfId="0" applyFont="1" applyFill="1" applyBorder="1" applyAlignment="1">
      <alignment horizontal="left" vertical="center" wrapText="1"/>
    </xf>
    <xf numFmtId="0" fontId="8" fillId="6" borderId="5" xfId="0" applyFont="1" applyFill="1" applyBorder="1" applyAlignment="1">
      <alignment horizontal="justify" vertical="center" wrapText="1"/>
    </xf>
    <xf numFmtId="0" fontId="6" fillId="6" borderId="5" xfId="1" applyNumberFormat="1" applyFont="1" applyFill="1" applyBorder="1" applyAlignment="1">
      <alignment horizontal="center" vertical="center" wrapText="1"/>
    </xf>
    <xf numFmtId="14" fontId="6" fillId="6" borderId="5" xfId="0" applyNumberFormat="1" applyFont="1" applyFill="1" applyBorder="1" applyAlignment="1">
      <alignment horizontal="center" vertical="center" wrapText="1"/>
    </xf>
    <xf numFmtId="0" fontId="6" fillId="6" borderId="5" xfId="0" applyFont="1" applyFill="1" applyBorder="1" applyAlignment="1">
      <alignment horizontal="center" vertical="center" wrapText="1"/>
    </xf>
    <xf numFmtId="49" fontId="6" fillId="6" borderId="5" xfId="0" applyNumberFormat="1" applyFont="1" applyFill="1" applyBorder="1" applyAlignment="1">
      <alignment horizontal="left" vertical="center" wrapText="1"/>
    </xf>
    <xf numFmtId="9" fontId="6" fillId="6" borderId="20" xfId="1" applyFont="1" applyFill="1" applyBorder="1" applyAlignment="1">
      <alignment horizontal="center" vertical="center" wrapText="1"/>
    </xf>
    <xf numFmtId="9" fontId="6" fillId="6" borderId="5" xfId="1" applyFont="1" applyFill="1" applyBorder="1" applyAlignment="1">
      <alignment horizontal="center" vertical="center" wrapText="1"/>
    </xf>
    <xf numFmtId="9" fontId="6" fillId="6" borderId="4" xfId="1" applyFont="1" applyFill="1" applyBorder="1" applyAlignment="1">
      <alignment horizontal="center" vertical="center" wrapText="1"/>
    </xf>
    <xf numFmtId="0" fontId="6" fillId="8" borderId="1" xfId="0" applyFont="1" applyFill="1" applyBorder="1" applyAlignment="1">
      <alignment horizontal="center" vertical="center"/>
    </xf>
    <xf numFmtId="0" fontId="9" fillId="8" borderId="5" xfId="0" applyFont="1" applyFill="1" applyBorder="1" applyAlignment="1" applyProtection="1">
      <alignment horizontal="justify" vertical="center" wrapText="1"/>
      <protection locked="0"/>
    </xf>
    <xf numFmtId="9" fontId="2" fillId="8" borderId="5" xfId="1" applyFont="1" applyFill="1" applyBorder="1" applyAlignment="1" applyProtection="1">
      <alignment horizontal="center" vertical="center" wrapText="1"/>
      <protection locked="0"/>
    </xf>
    <xf numFmtId="49" fontId="2" fillId="8" borderId="5" xfId="0" applyNumberFormat="1" applyFont="1" applyFill="1" applyBorder="1" applyAlignment="1" applyProtection="1">
      <alignment horizontal="left" vertical="center" wrapText="1"/>
      <protection locked="0"/>
    </xf>
    <xf numFmtId="0" fontId="6" fillId="8" borderId="5" xfId="0" applyFont="1" applyFill="1" applyBorder="1" applyAlignment="1">
      <alignment horizontal="center" vertical="center"/>
    </xf>
    <xf numFmtId="0" fontId="9" fillId="7" borderId="4" xfId="0" applyFont="1" applyFill="1" applyBorder="1" applyAlignment="1">
      <alignment horizontal="justify" vertical="center" wrapText="1"/>
    </xf>
    <xf numFmtId="0" fontId="2" fillId="7" borderId="4" xfId="0" applyFont="1" applyFill="1" applyBorder="1" applyAlignment="1">
      <alignment horizontal="left" vertical="center" wrapText="1"/>
    </xf>
    <xf numFmtId="9" fontId="2" fillId="7" borderId="4" xfId="1" applyFont="1" applyFill="1" applyBorder="1" applyAlignment="1">
      <alignment horizontal="center" vertical="center" wrapText="1"/>
    </xf>
    <xf numFmtId="14" fontId="2" fillId="7" borderId="4" xfId="0" applyNumberFormat="1" applyFont="1" applyFill="1" applyBorder="1" applyAlignment="1">
      <alignment horizontal="center" vertical="center" wrapText="1"/>
    </xf>
    <xf numFmtId="0" fontId="2" fillId="7" borderId="4" xfId="0" applyFont="1" applyFill="1" applyBorder="1" applyAlignment="1">
      <alignment horizontal="center" vertical="center" wrapText="1"/>
    </xf>
    <xf numFmtId="49" fontId="2" fillId="7" borderId="4" xfId="0" applyNumberFormat="1" applyFont="1" applyFill="1" applyBorder="1" applyAlignment="1">
      <alignment horizontal="left" vertical="center" wrapText="1"/>
    </xf>
    <xf numFmtId="9" fontId="6" fillId="2" borderId="0" xfId="0" applyNumberFormat="1" applyFont="1" applyFill="1" applyAlignment="1">
      <alignment vertical="center"/>
    </xf>
    <xf numFmtId="0" fontId="2" fillId="7" borderId="33" xfId="0" applyFont="1" applyFill="1" applyBorder="1" applyAlignment="1">
      <alignment horizontal="left" vertical="center" wrapText="1"/>
    </xf>
    <xf numFmtId="0" fontId="9" fillId="7" borderId="33" xfId="0" applyFont="1" applyFill="1" applyBorder="1" applyAlignment="1">
      <alignment horizontal="justify" vertical="center" wrapText="1"/>
    </xf>
    <xf numFmtId="9" fontId="2" fillId="7" borderId="33" xfId="1" applyFont="1" applyFill="1" applyBorder="1" applyAlignment="1">
      <alignment horizontal="center" vertical="center" wrapText="1"/>
    </xf>
    <xf numFmtId="14" fontId="2" fillId="7" borderId="33" xfId="0" applyNumberFormat="1" applyFont="1" applyFill="1" applyBorder="1" applyAlignment="1">
      <alignment horizontal="center" vertical="center" wrapText="1"/>
    </xf>
    <xf numFmtId="0" fontId="2" fillId="7" borderId="33" xfId="0" applyFont="1" applyFill="1" applyBorder="1" applyAlignment="1">
      <alignment horizontal="center" vertical="center" wrapText="1"/>
    </xf>
    <xf numFmtId="49" fontId="2" fillId="7" borderId="33" xfId="0" applyNumberFormat="1" applyFont="1" applyFill="1" applyBorder="1" applyAlignment="1">
      <alignment horizontal="left" vertical="center" wrapText="1"/>
    </xf>
    <xf numFmtId="9" fontId="6" fillId="7" borderId="33" xfId="1"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2" fillId="7" borderId="5" xfId="0" applyFont="1" applyFill="1" applyBorder="1" applyAlignment="1">
      <alignment horizontal="left" vertical="center" wrapText="1"/>
    </xf>
    <xf numFmtId="0" fontId="9" fillId="7" borderId="5" xfId="0" applyFont="1" applyFill="1" applyBorder="1" applyAlignment="1">
      <alignment horizontal="justify" vertical="center" wrapText="1"/>
    </xf>
    <xf numFmtId="9" fontId="2" fillId="7" borderId="5" xfId="1" applyFont="1" applyFill="1" applyBorder="1" applyAlignment="1">
      <alignment horizontal="center" vertical="center" wrapText="1"/>
    </xf>
    <xf numFmtId="14" fontId="2" fillId="7" borderId="5" xfId="0" applyNumberFormat="1" applyFont="1" applyFill="1" applyBorder="1" applyAlignment="1">
      <alignment horizontal="center" vertical="center" wrapText="1"/>
    </xf>
    <xf numFmtId="0" fontId="2" fillId="7" borderId="5" xfId="0" applyFont="1" applyFill="1" applyBorder="1" applyAlignment="1">
      <alignment horizontal="center" vertical="center" wrapText="1"/>
    </xf>
    <xf numFmtId="49" fontId="2" fillId="7" borderId="5" xfId="0" applyNumberFormat="1" applyFont="1" applyFill="1" applyBorder="1" applyAlignment="1">
      <alignment horizontal="left" vertical="center" wrapText="1"/>
    </xf>
    <xf numFmtId="0" fontId="6" fillId="6" borderId="20" xfId="1" applyNumberFormat="1" applyFont="1" applyFill="1" applyBorder="1" applyAlignment="1">
      <alignment horizontal="center" vertical="center" wrapText="1"/>
    </xf>
    <xf numFmtId="49" fontId="6" fillId="6" borderId="20" xfId="0" applyNumberFormat="1" applyFont="1" applyFill="1" applyBorder="1" applyAlignment="1">
      <alignment horizontal="left" vertical="center" wrapText="1"/>
    </xf>
    <xf numFmtId="9" fontId="6" fillId="2" borderId="0" xfId="1" applyFont="1" applyFill="1" applyAlignment="1">
      <alignment vertical="center"/>
    </xf>
    <xf numFmtId="49" fontId="6" fillId="6" borderId="4" xfId="0" applyNumberFormat="1" applyFont="1" applyFill="1" applyBorder="1" applyAlignment="1">
      <alignment horizontal="left" vertical="center" wrapText="1"/>
    </xf>
    <xf numFmtId="0" fontId="6" fillId="6" borderId="5" xfId="0" applyFont="1" applyFill="1" applyBorder="1" applyAlignment="1">
      <alignment horizontal="justify" vertical="center" wrapText="1"/>
    </xf>
    <xf numFmtId="0" fontId="6" fillId="7" borderId="4" xfId="0" applyFont="1" applyFill="1" applyBorder="1" applyAlignment="1">
      <alignment horizontal="left" vertical="center" wrapText="1"/>
    </xf>
    <xf numFmtId="0" fontId="6" fillId="7" borderId="4" xfId="0" applyFont="1" applyFill="1" applyBorder="1" applyAlignment="1">
      <alignment vertical="center" wrapText="1"/>
    </xf>
    <xf numFmtId="0" fontId="6" fillId="7" borderId="1" xfId="0" applyFont="1" applyFill="1" applyBorder="1" applyAlignment="1">
      <alignment vertical="center" wrapText="1"/>
    </xf>
    <xf numFmtId="9" fontId="6" fillId="7" borderId="1" xfId="1" applyFont="1" applyFill="1" applyBorder="1" applyAlignment="1">
      <alignment horizontal="center" vertical="center"/>
    </xf>
    <xf numFmtId="0" fontId="6" fillId="7" borderId="5" xfId="0" applyFont="1" applyFill="1" applyBorder="1" applyAlignment="1">
      <alignment horizontal="left" vertical="center" wrapText="1"/>
    </xf>
    <xf numFmtId="0" fontId="6" fillId="7" borderId="5" xfId="0" applyFont="1" applyFill="1" applyBorder="1" applyAlignment="1">
      <alignment vertical="center" wrapText="1"/>
    </xf>
    <xf numFmtId="9" fontId="6" fillId="7" borderId="5" xfId="1" applyFont="1" applyFill="1" applyBorder="1" applyAlignment="1">
      <alignment horizontal="center" vertical="center"/>
    </xf>
    <xf numFmtId="0" fontId="8" fillId="7" borderId="5" xfId="0" applyFont="1" applyFill="1" applyBorder="1" applyAlignment="1">
      <alignment horizontal="left" vertical="center" wrapText="1"/>
    </xf>
    <xf numFmtId="0" fontId="6" fillId="7" borderId="5" xfId="1" applyNumberFormat="1" applyFont="1" applyFill="1" applyBorder="1" applyAlignment="1">
      <alignment horizontal="center" vertical="center" wrapText="1"/>
    </xf>
    <xf numFmtId="0" fontId="8" fillId="7" borderId="4" xfId="0" applyFont="1" applyFill="1" applyBorder="1" applyAlignment="1">
      <alignment horizontal="left" vertical="center" wrapText="1"/>
    </xf>
    <xf numFmtId="0" fontId="6" fillId="7" borderId="4" xfId="1" applyNumberFormat="1" applyFont="1" applyFill="1" applyBorder="1" applyAlignment="1">
      <alignment horizontal="center" vertical="center" wrapText="1"/>
    </xf>
    <xf numFmtId="0" fontId="6" fillId="7" borderId="4" xfId="0" applyFont="1" applyFill="1" applyBorder="1" applyAlignment="1">
      <alignment horizontal="justify" vertical="center" wrapText="1"/>
    </xf>
    <xf numFmtId="0" fontId="6" fillId="7" borderId="5" xfId="0" applyFont="1" applyFill="1" applyBorder="1" applyAlignment="1">
      <alignment horizontal="justify" vertical="center" wrapText="1"/>
    </xf>
    <xf numFmtId="9" fontId="2" fillId="7" borderId="5" xfId="1" applyFont="1" applyFill="1" applyBorder="1" applyAlignment="1">
      <alignment horizontal="center" vertical="center"/>
    </xf>
    <xf numFmtId="9" fontId="2" fillId="7" borderId="4" xfId="1" applyFont="1" applyFill="1" applyBorder="1" applyAlignment="1">
      <alignment horizontal="center" vertical="center"/>
    </xf>
    <xf numFmtId="9" fontId="2" fillId="0" borderId="0" xfId="1" applyFont="1" applyAlignment="1">
      <alignment horizontal="center" vertical="center"/>
    </xf>
    <xf numFmtId="9" fontId="2" fillId="7" borderId="4" xfId="0" applyNumberFormat="1" applyFont="1" applyFill="1" applyBorder="1" applyAlignment="1">
      <alignment horizontal="center" vertical="center"/>
    </xf>
    <xf numFmtId="9" fontId="2" fillId="7" borderId="33" xfId="0" applyNumberFormat="1" applyFont="1" applyFill="1" applyBorder="1" applyAlignment="1">
      <alignment horizontal="center" vertical="center"/>
    </xf>
    <xf numFmtId="0" fontId="7" fillId="5" borderId="2"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9" xfId="0" applyFont="1" applyFill="1" applyBorder="1" applyAlignment="1">
      <alignment horizontal="center" vertical="center"/>
    </xf>
    <xf numFmtId="0" fontId="7" fillId="5" borderId="19" xfId="0" applyFont="1" applyFill="1" applyBorder="1" applyAlignment="1">
      <alignment horizontal="center" vertical="center" wrapText="1"/>
    </xf>
    <xf numFmtId="9" fontId="7" fillId="5" borderId="19" xfId="1" applyFont="1" applyFill="1" applyBorder="1" applyAlignment="1">
      <alignment horizontal="center" vertical="center" wrapText="1"/>
    </xf>
    <xf numFmtId="0" fontId="6" fillId="8" borderId="4" xfId="0" applyFont="1" applyFill="1" applyBorder="1" applyAlignment="1">
      <alignment horizontal="center" vertical="center"/>
    </xf>
    <xf numFmtId="9" fontId="2" fillId="8" borderId="4" xfId="0" applyNumberFormat="1" applyFont="1" applyFill="1" applyBorder="1" applyAlignment="1">
      <alignment horizontal="center" vertical="center"/>
    </xf>
    <xf numFmtId="9" fontId="6" fillId="8" borderId="4" xfId="1" applyFont="1" applyFill="1" applyBorder="1" applyAlignment="1">
      <alignment horizontal="center" vertical="center" wrapText="1"/>
    </xf>
    <xf numFmtId="9" fontId="2" fillId="8" borderId="5" xfId="0" applyNumberFormat="1" applyFont="1" applyFill="1" applyBorder="1" applyAlignment="1">
      <alignment horizontal="center" vertical="center"/>
    </xf>
    <xf numFmtId="0" fontId="7" fillId="9" borderId="39" xfId="0" applyFont="1" applyFill="1" applyBorder="1" applyAlignment="1">
      <alignment vertical="center" wrapText="1"/>
    </xf>
    <xf numFmtId="0" fontId="6" fillId="9" borderId="40" xfId="0" applyFont="1" applyFill="1" applyBorder="1" applyAlignment="1">
      <alignment horizontal="center" vertical="center"/>
    </xf>
    <xf numFmtId="0" fontId="6" fillId="9" borderId="40" xfId="0" applyFont="1" applyFill="1" applyBorder="1" applyAlignment="1">
      <alignment horizontal="left" vertical="center" wrapText="1"/>
    </xf>
    <xf numFmtId="0" fontId="8" fillId="9" borderId="40" xfId="0" applyFont="1" applyFill="1" applyBorder="1" applyAlignment="1">
      <alignment horizontal="left" vertical="center" wrapText="1"/>
    </xf>
    <xf numFmtId="0" fontId="6" fillId="9" borderId="40" xfId="0" applyFont="1" applyFill="1" applyBorder="1" applyAlignment="1">
      <alignment horizontal="center" vertical="center" wrapText="1"/>
    </xf>
    <xf numFmtId="9" fontId="6" fillId="9" borderId="40" xfId="1" applyFont="1" applyFill="1" applyBorder="1" applyAlignment="1">
      <alignment horizontal="center" vertical="center" wrapText="1"/>
    </xf>
    <xf numFmtId="14" fontId="6" fillId="9" borderId="40" xfId="0" applyNumberFormat="1" applyFont="1" applyFill="1" applyBorder="1" applyAlignment="1">
      <alignment horizontal="center" vertical="center" wrapText="1"/>
    </xf>
    <xf numFmtId="49" fontId="2" fillId="9" borderId="40" xfId="0" applyNumberFormat="1" applyFont="1" applyFill="1" applyBorder="1" applyAlignment="1">
      <alignment horizontal="left" vertical="center" wrapText="1"/>
    </xf>
    <xf numFmtId="9" fontId="2" fillId="9" borderId="40" xfId="0" applyNumberFormat="1" applyFont="1" applyFill="1" applyBorder="1" applyAlignment="1">
      <alignment horizontal="center" vertical="center"/>
    </xf>
    <xf numFmtId="9" fontId="2" fillId="10" borderId="4" xfId="0" applyNumberFormat="1" applyFont="1" applyFill="1" applyBorder="1" applyAlignment="1">
      <alignment horizontal="center" vertical="center"/>
    </xf>
    <xf numFmtId="9" fontId="6" fillId="10" borderId="4" xfId="1" applyFont="1" applyFill="1" applyBorder="1" applyAlignment="1">
      <alignment horizontal="center" vertical="center" wrapText="1"/>
    </xf>
    <xf numFmtId="9" fontId="2" fillId="10" borderId="1" xfId="0" applyNumberFormat="1" applyFont="1" applyFill="1" applyBorder="1" applyAlignment="1">
      <alignment horizontal="center" vertical="center"/>
    </xf>
    <xf numFmtId="9" fontId="6" fillId="10" borderId="1" xfId="1" applyFont="1" applyFill="1" applyBorder="1" applyAlignment="1">
      <alignment horizontal="center" vertical="center" wrapText="1"/>
    </xf>
    <xf numFmtId="9" fontId="2" fillId="10" borderId="5" xfId="0" applyNumberFormat="1" applyFont="1" applyFill="1" applyBorder="1" applyAlignment="1">
      <alignment horizontal="center" vertical="center"/>
    </xf>
    <xf numFmtId="0" fontId="2" fillId="10" borderId="5" xfId="0" applyFont="1" applyFill="1" applyBorder="1" applyAlignment="1">
      <alignment vertical="center" wrapText="1"/>
    </xf>
    <xf numFmtId="9" fontId="6" fillId="10" borderId="5" xfId="1" applyFont="1" applyFill="1" applyBorder="1" applyAlignment="1">
      <alignment horizontal="center" vertical="center" wrapText="1"/>
    </xf>
    <xf numFmtId="9" fontId="2" fillId="6" borderId="4" xfId="0" applyNumberFormat="1" applyFont="1" applyFill="1" applyBorder="1" applyAlignment="1">
      <alignment horizontal="center" vertical="center"/>
    </xf>
    <xf numFmtId="0" fontId="2" fillId="6" borderId="20" xfId="0" applyFont="1" applyFill="1" applyBorder="1" applyAlignment="1">
      <alignment horizontal="center" vertical="center" wrapText="1"/>
    </xf>
    <xf numFmtId="9" fontId="2" fillId="6" borderId="20" xfId="1" applyFont="1" applyFill="1" applyBorder="1" applyAlignment="1">
      <alignment horizontal="center" vertical="center" wrapText="1"/>
    </xf>
    <xf numFmtId="49" fontId="2" fillId="6" borderId="19" xfId="0" applyNumberFormat="1" applyFont="1" applyFill="1" applyBorder="1" applyAlignment="1">
      <alignment horizontal="left" vertical="center" wrapText="1"/>
    </xf>
    <xf numFmtId="164" fontId="6" fillId="6" borderId="4" xfId="0" applyNumberFormat="1" applyFont="1" applyFill="1" applyBorder="1" applyAlignment="1">
      <alignment horizontal="center" vertical="center" wrapText="1"/>
    </xf>
    <xf numFmtId="0" fontId="6" fillId="6" borderId="4" xfId="0" applyFont="1" applyFill="1" applyBorder="1" applyAlignment="1" applyProtection="1">
      <alignment horizontal="left" vertical="top" wrapText="1"/>
      <protection locked="0"/>
    </xf>
    <xf numFmtId="9" fontId="0" fillId="6" borderId="4" xfId="0" applyNumberFormat="1" applyFill="1" applyBorder="1" applyAlignment="1">
      <alignment horizontal="center" vertical="center"/>
    </xf>
    <xf numFmtId="164" fontId="6" fillId="6" borderId="5" xfId="0" applyNumberFormat="1" applyFont="1" applyFill="1" applyBorder="1" applyAlignment="1">
      <alignment horizontal="center" vertical="center" wrapText="1"/>
    </xf>
    <xf numFmtId="0" fontId="6" fillId="6" borderId="5" xfId="0" applyFont="1" applyFill="1" applyBorder="1" applyAlignment="1" applyProtection="1">
      <alignment horizontal="left" vertical="center" wrapText="1"/>
      <protection locked="0"/>
    </xf>
    <xf numFmtId="9" fontId="0" fillId="6" borderId="5" xfId="0" applyNumberFormat="1" applyFill="1" applyBorder="1" applyAlignment="1">
      <alignment horizontal="center" vertical="center"/>
    </xf>
    <xf numFmtId="0" fontId="6" fillId="6" borderId="4" xfId="0" applyFont="1" applyFill="1" applyBorder="1" applyAlignment="1" applyProtection="1">
      <alignment horizontal="left" vertical="center" wrapText="1"/>
      <protection locked="0"/>
    </xf>
    <xf numFmtId="0" fontId="6" fillId="6" borderId="5" xfId="0" applyFont="1" applyFill="1" applyBorder="1" applyAlignment="1" applyProtection="1">
      <alignment horizontal="center" vertical="center" wrapText="1"/>
      <protection locked="0"/>
    </xf>
    <xf numFmtId="0" fontId="6" fillId="6" borderId="5" xfId="0" applyFont="1" applyFill="1" applyBorder="1" applyAlignment="1" applyProtection="1">
      <alignment horizontal="center" vertical="center"/>
      <protection locked="0"/>
    </xf>
    <xf numFmtId="0" fontId="9" fillId="8" borderId="4" xfId="0" applyFont="1" applyFill="1" applyBorder="1" applyAlignment="1" applyProtection="1">
      <alignment horizontal="justify" vertical="center" wrapText="1"/>
      <protection locked="0"/>
    </xf>
    <xf numFmtId="0" fontId="9" fillId="8" borderId="4" xfId="0" applyFont="1" applyFill="1" applyBorder="1" applyAlignment="1" applyProtection="1">
      <alignment horizontal="left" vertical="center" wrapText="1"/>
      <protection locked="0"/>
    </xf>
    <xf numFmtId="9" fontId="2" fillId="8" borderId="4" xfId="1" applyFont="1" applyFill="1" applyBorder="1" applyAlignment="1" applyProtection="1">
      <alignment horizontal="center" vertical="center" wrapText="1"/>
      <protection locked="0"/>
    </xf>
    <xf numFmtId="14" fontId="9" fillId="8" borderId="4" xfId="0" applyNumberFormat="1" applyFont="1" applyFill="1" applyBorder="1" applyAlignment="1" applyProtection="1">
      <alignment horizontal="center" vertical="center" wrapText="1"/>
      <protection locked="0"/>
    </xf>
    <xf numFmtId="49" fontId="2" fillId="8" borderId="4" xfId="0" applyNumberFormat="1" applyFont="1" applyFill="1" applyBorder="1" applyAlignment="1" applyProtection="1">
      <alignment horizontal="left" vertical="center" wrapText="1"/>
      <protection locked="0"/>
    </xf>
    <xf numFmtId="0" fontId="9" fillId="8" borderId="5" xfId="0" applyFont="1" applyFill="1" applyBorder="1" applyAlignment="1" applyProtection="1">
      <alignment horizontal="left" vertical="center" wrapText="1"/>
      <protection locked="0"/>
    </xf>
    <xf numFmtId="14" fontId="9" fillId="8" borderId="5" xfId="0" applyNumberFormat="1" applyFont="1" applyFill="1" applyBorder="1" applyAlignment="1" applyProtection="1">
      <alignment horizontal="center" vertical="center" wrapText="1"/>
      <protection locked="0"/>
    </xf>
    <xf numFmtId="9" fontId="6" fillId="6" borderId="19" xfId="1" applyFont="1" applyFill="1" applyBorder="1" applyAlignment="1">
      <alignment horizontal="center" vertical="center" wrapText="1"/>
    </xf>
    <xf numFmtId="0" fontId="9" fillId="6" borderId="19" xfId="0" applyFont="1" applyFill="1" applyBorder="1" applyAlignment="1">
      <alignment horizontal="left" vertical="center" wrapText="1"/>
    </xf>
    <xf numFmtId="0" fontId="2" fillId="6" borderId="19" xfId="0" applyFont="1" applyFill="1" applyBorder="1" applyAlignment="1">
      <alignment horizontal="left" vertical="center" wrapText="1"/>
    </xf>
    <xf numFmtId="9" fontId="2" fillId="6" borderId="19" xfId="1" applyFont="1" applyFill="1" applyBorder="1" applyAlignment="1">
      <alignment horizontal="center" vertical="center" wrapText="1"/>
    </xf>
    <xf numFmtId="14" fontId="9" fillId="6" borderId="19" xfId="0" applyNumberFormat="1"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10" borderId="1" xfId="0" applyFont="1" applyFill="1" applyBorder="1" applyAlignment="1">
      <alignment vertical="center" wrapText="1"/>
    </xf>
    <xf numFmtId="0" fontId="9" fillId="10" borderId="1" xfId="0" applyFont="1" applyFill="1" applyBorder="1" applyAlignment="1">
      <alignment vertical="center" wrapText="1"/>
    </xf>
    <xf numFmtId="0" fontId="6" fillId="7" borderId="34" xfId="0" applyFont="1" applyFill="1" applyBorder="1" applyAlignment="1" applyProtection="1">
      <alignment vertical="center" wrapText="1"/>
      <protection locked="0"/>
    </xf>
    <xf numFmtId="0" fontId="6" fillId="4" borderId="19" xfId="0" applyFont="1" applyFill="1" applyBorder="1" applyAlignment="1">
      <alignment horizontal="center" vertical="center" wrapText="1"/>
    </xf>
    <xf numFmtId="14" fontId="9" fillId="8" borderId="34" xfId="0" applyNumberFormat="1" applyFont="1" applyFill="1" applyBorder="1" applyAlignment="1" applyProtection="1">
      <alignment vertical="center" wrapText="1"/>
      <protection locked="0"/>
    </xf>
    <xf numFmtId="14" fontId="9" fillId="8" borderId="33" xfId="0" applyNumberFormat="1" applyFont="1" applyFill="1" applyBorder="1" applyAlignment="1" applyProtection="1">
      <alignment vertical="center" wrapText="1"/>
      <protection locked="0"/>
    </xf>
    <xf numFmtId="9" fontId="6" fillId="9" borderId="49" xfId="0" applyNumberFormat="1" applyFont="1" applyFill="1" applyBorder="1" applyAlignment="1">
      <alignment horizontal="center" vertical="center"/>
    </xf>
    <xf numFmtId="0" fontId="2" fillId="7" borderId="4" xfId="0" applyFont="1" applyFill="1" applyBorder="1" applyAlignment="1">
      <alignment vertical="center" wrapText="1"/>
    </xf>
    <xf numFmtId="0" fontId="2" fillId="7" borderId="5" xfId="0" applyFont="1" applyFill="1" applyBorder="1" applyAlignment="1">
      <alignment vertical="center" wrapText="1"/>
    </xf>
    <xf numFmtId="0" fontId="2" fillId="7" borderId="33" xfId="0" applyFont="1" applyFill="1" applyBorder="1" applyAlignment="1">
      <alignment vertical="center" wrapText="1"/>
    </xf>
    <xf numFmtId="0" fontId="8" fillId="6" borderId="5" xfId="0" applyFont="1" applyFill="1" applyBorder="1" applyAlignment="1">
      <alignment horizontal="center" vertical="center" wrapText="1"/>
    </xf>
    <xf numFmtId="0" fontId="8" fillId="6" borderId="4" xfId="0" applyFont="1" applyFill="1" applyBorder="1" applyAlignment="1">
      <alignment horizontal="center" vertical="center" wrapText="1"/>
    </xf>
    <xf numFmtId="9" fontId="6" fillId="9" borderId="52" xfId="0" applyNumberFormat="1" applyFont="1" applyFill="1" applyBorder="1" applyAlignment="1">
      <alignment horizontal="center" vertical="center"/>
    </xf>
    <xf numFmtId="9" fontId="15" fillId="2" borderId="52" xfId="0" applyNumberFormat="1" applyFont="1" applyFill="1" applyBorder="1" applyAlignment="1">
      <alignment horizontal="center" vertical="center"/>
    </xf>
    <xf numFmtId="9" fontId="6" fillId="7" borderId="4" xfId="1" applyFont="1" applyFill="1" applyBorder="1" applyAlignment="1">
      <alignment vertical="center" wrapText="1"/>
    </xf>
    <xf numFmtId="9" fontId="6" fillId="7" borderId="5" xfId="1" applyFont="1" applyFill="1" applyBorder="1" applyAlignment="1">
      <alignment vertical="center" wrapText="1"/>
    </xf>
    <xf numFmtId="0" fontId="2" fillId="7" borderId="39" xfId="0" applyFont="1" applyFill="1" applyBorder="1" applyAlignment="1">
      <alignment horizontal="center" vertical="center"/>
    </xf>
    <xf numFmtId="0" fontId="2" fillId="7" borderId="40" xfId="0" applyFont="1" applyFill="1" applyBorder="1" applyAlignment="1">
      <alignment horizontal="left" vertical="center" wrapText="1"/>
    </xf>
    <xf numFmtId="0" fontId="9" fillId="7" borderId="40" xfId="0" applyFont="1" applyFill="1" applyBorder="1" applyAlignment="1">
      <alignment horizontal="justify" vertical="center" wrapText="1"/>
    </xf>
    <xf numFmtId="0" fontId="2" fillId="7" borderId="40" xfId="0" applyFont="1" applyFill="1" applyBorder="1" applyAlignment="1">
      <alignment horizontal="justify" vertical="center" wrapText="1"/>
    </xf>
    <xf numFmtId="9" fontId="2" fillId="7" borderId="40" xfId="1" applyFont="1" applyFill="1" applyBorder="1" applyAlignment="1">
      <alignment horizontal="center" vertical="center" wrapText="1"/>
    </xf>
    <xf numFmtId="14" fontId="2" fillId="7" borderId="40" xfId="0" applyNumberFormat="1" applyFont="1" applyFill="1" applyBorder="1" applyAlignment="1">
      <alignment horizontal="center" vertical="center" wrapText="1"/>
    </xf>
    <xf numFmtId="0" fontId="2" fillId="7" borderId="40" xfId="0" applyFont="1" applyFill="1" applyBorder="1" applyAlignment="1">
      <alignment horizontal="center" vertical="center" wrapText="1"/>
    </xf>
    <xf numFmtId="49" fontId="2" fillId="7" borderId="40" xfId="0" applyNumberFormat="1" applyFont="1" applyFill="1" applyBorder="1" applyAlignment="1">
      <alignment horizontal="left" vertical="center" wrapText="1"/>
    </xf>
    <xf numFmtId="9" fontId="6" fillId="7" borderId="40" xfId="1" applyFont="1" applyFill="1" applyBorder="1" applyAlignment="1">
      <alignment horizontal="center" vertical="center" wrapText="1"/>
    </xf>
    <xf numFmtId="9" fontId="0" fillId="7" borderId="41" xfId="0" applyNumberFormat="1" applyFill="1" applyBorder="1" applyAlignment="1">
      <alignment horizontal="center" vertical="center"/>
    </xf>
    <xf numFmtId="0" fontId="14" fillId="7" borderId="40" xfId="0" applyFont="1" applyFill="1" applyBorder="1" applyAlignment="1">
      <alignment horizontal="left" vertical="center"/>
    </xf>
    <xf numFmtId="0" fontId="9" fillId="7" borderId="40" xfId="0" applyFont="1" applyFill="1" applyBorder="1" applyAlignment="1">
      <alignment horizontal="left" vertical="center" wrapText="1"/>
    </xf>
    <xf numFmtId="0" fontId="9" fillId="6" borderId="20" xfId="0" applyFont="1" applyFill="1" applyBorder="1" applyAlignment="1">
      <alignment horizontal="left" vertical="center" wrapText="1"/>
    </xf>
    <xf numFmtId="0" fontId="2" fillId="6" borderId="20" xfId="0" applyFont="1" applyFill="1" applyBorder="1" applyAlignment="1">
      <alignment horizontal="left" vertical="center" wrapText="1"/>
    </xf>
    <xf numFmtId="14" fontId="9" fillId="6" borderId="20" xfId="0" applyNumberFormat="1" applyFont="1" applyFill="1" applyBorder="1" applyAlignment="1">
      <alignment horizontal="center" vertical="center" wrapText="1"/>
    </xf>
    <xf numFmtId="49" fontId="2" fillId="6" borderId="20" xfId="0" applyNumberFormat="1" applyFont="1" applyFill="1" applyBorder="1" applyAlignment="1">
      <alignment horizontal="left" vertical="center" wrapText="1"/>
    </xf>
    <xf numFmtId="0" fontId="2" fillId="8" borderId="39" xfId="0" applyFont="1" applyFill="1" applyBorder="1" applyAlignment="1" applyProtection="1">
      <alignment horizontal="center" vertical="center"/>
      <protection locked="0"/>
    </xf>
    <xf numFmtId="0" fontId="2" fillId="8" borderId="40" xfId="0" applyFont="1" applyFill="1" applyBorder="1" applyAlignment="1" applyProtection="1">
      <alignment horizontal="left" vertical="center"/>
      <protection locked="0"/>
    </xf>
    <xf numFmtId="0" fontId="9" fillId="8" borderId="40" xfId="0" applyFont="1" applyFill="1" applyBorder="1" applyAlignment="1" applyProtection="1">
      <alignment horizontal="justify" vertical="center" wrapText="1"/>
      <protection locked="0"/>
    </xf>
    <xf numFmtId="0" fontId="2" fillId="8" borderId="40" xfId="0" applyFont="1" applyFill="1" applyBorder="1" applyAlignment="1" applyProtection="1">
      <alignment horizontal="justify" vertical="center" wrapText="1"/>
      <protection locked="0"/>
    </xf>
    <xf numFmtId="9" fontId="2" fillId="8" borderId="40" xfId="1" applyFont="1" applyFill="1" applyBorder="1" applyAlignment="1" applyProtection="1">
      <alignment horizontal="center" vertical="center" wrapText="1"/>
      <protection locked="0"/>
    </xf>
    <xf numFmtId="14" fontId="2" fillId="8" borderId="40" xfId="0" applyNumberFormat="1" applyFont="1" applyFill="1" applyBorder="1" applyAlignment="1" applyProtection="1">
      <alignment horizontal="center" vertical="center" wrapText="1"/>
      <protection locked="0"/>
    </xf>
    <xf numFmtId="0" fontId="2" fillId="8" borderId="40" xfId="0" applyFont="1" applyFill="1" applyBorder="1" applyAlignment="1" applyProtection="1">
      <alignment horizontal="center" vertical="center" wrapText="1"/>
      <protection locked="0"/>
    </xf>
    <xf numFmtId="49" fontId="2" fillId="8" borderId="40" xfId="0" applyNumberFormat="1" applyFont="1" applyFill="1" applyBorder="1" applyAlignment="1" applyProtection="1">
      <alignment horizontal="left" vertical="center" wrapText="1"/>
      <protection locked="0"/>
    </xf>
    <xf numFmtId="0" fontId="6" fillId="8" borderId="40" xfId="0" applyFont="1" applyFill="1" applyBorder="1" applyAlignment="1">
      <alignment horizontal="center" vertical="center"/>
    </xf>
    <xf numFmtId="9" fontId="6" fillId="8" borderId="40" xfId="1" applyFont="1" applyFill="1" applyBorder="1" applyAlignment="1">
      <alignment horizontal="center" vertical="center" wrapText="1"/>
    </xf>
    <xf numFmtId="9" fontId="0" fillId="8" borderId="41" xfId="1" applyFont="1" applyFill="1" applyBorder="1" applyAlignment="1">
      <alignment horizontal="center" vertical="center"/>
    </xf>
    <xf numFmtId="0" fontId="9" fillId="8" borderId="40" xfId="0" applyFont="1" applyFill="1" applyBorder="1" applyAlignment="1" applyProtection="1">
      <alignment horizontal="left" vertical="center" wrapText="1"/>
      <protection locked="0"/>
    </xf>
    <xf numFmtId="0" fontId="2" fillId="8" borderId="40" xfId="0" applyFont="1" applyFill="1" applyBorder="1" applyAlignment="1" applyProtection="1">
      <alignment horizontal="left" vertical="center" wrapText="1"/>
      <protection locked="0"/>
    </xf>
    <xf numFmtId="0" fontId="2" fillId="8" borderId="40" xfId="1" applyNumberFormat="1" applyFont="1" applyFill="1" applyBorder="1" applyAlignment="1" applyProtection="1">
      <alignment horizontal="center" vertical="center" wrapText="1"/>
      <protection locked="0"/>
    </xf>
    <xf numFmtId="14" fontId="9" fillId="8" borderId="40" xfId="0" applyNumberFormat="1" applyFont="1" applyFill="1" applyBorder="1" applyAlignment="1" applyProtection="1">
      <alignment horizontal="center" vertical="center" wrapText="1"/>
      <protection locked="0"/>
    </xf>
    <xf numFmtId="0" fontId="9" fillId="8" borderId="33" xfId="0" applyFont="1" applyFill="1" applyBorder="1" applyAlignment="1" applyProtection="1">
      <alignment horizontal="justify" vertical="center" wrapText="1"/>
      <protection locked="0"/>
    </xf>
    <xf numFmtId="49" fontId="2" fillId="8" borderId="33" xfId="0" applyNumberFormat="1" applyFont="1" applyFill="1" applyBorder="1" applyAlignment="1" applyProtection="1">
      <alignment horizontal="left" vertical="center" wrapText="1"/>
      <protection locked="0"/>
    </xf>
    <xf numFmtId="0" fontId="6" fillId="8" borderId="33" xfId="0" applyFont="1" applyFill="1" applyBorder="1" applyAlignment="1">
      <alignment horizontal="center" vertical="center"/>
    </xf>
    <xf numFmtId="9" fontId="6" fillId="8" borderId="33" xfId="1" applyFont="1" applyFill="1" applyBorder="1" applyAlignment="1">
      <alignment horizontal="center" vertical="center" wrapText="1"/>
    </xf>
    <xf numFmtId="0" fontId="6" fillId="6" borderId="39" xfId="0" applyFont="1" applyFill="1" applyBorder="1" applyAlignment="1">
      <alignment horizontal="center" vertical="center"/>
    </xf>
    <xf numFmtId="0" fontId="13" fillId="6" borderId="40" xfId="0" applyFont="1" applyFill="1" applyBorder="1" applyAlignment="1">
      <alignment horizontal="center" vertical="center" wrapText="1"/>
    </xf>
    <xf numFmtId="0" fontId="6" fillId="6" borderId="40" xfId="0" applyFont="1" applyFill="1" applyBorder="1" applyAlignment="1">
      <alignment horizontal="center" vertical="center" wrapText="1"/>
    </xf>
    <xf numFmtId="164" fontId="6" fillId="6" borderId="40" xfId="0" applyNumberFormat="1" applyFont="1" applyFill="1" applyBorder="1" applyAlignment="1">
      <alignment horizontal="center" vertical="center" wrapText="1"/>
    </xf>
    <xf numFmtId="0" fontId="6" fillId="6" borderId="40" xfId="0" applyFont="1" applyFill="1" applyBorder="1" applyAlignment="1" applyProtection="1">
      <alignment horizontal="center" vertical="center" wrapText="1"/>
      <protection locked="0"/>
    </xf>
    <xf numFmtId="9" fontId="0" fillId="6" borderId="40" xfId="0" applyNumberFormat="1" applyFill="1" applyBorder="1" applyAlignment="1">
      <alignment horizontal="center" vertical="center"/>
    </xf>
    <xf numFmtId="9" fontId="6" fillId="6" borderId="41" xfId="0" applyNumberFormat="1" applyFont="1" applyFill="1" applyBorder="1" applyAlignment="1">
      <alignment horizontal="center" vertical="center"/>
    </xf>
    <xf numFmtId="0" fontId="6" fillId="6" borderId="40" xfId="0" applyFont="1" applyFill="1" applyBorder="1" applyAlignment="1" applyProtection="1">
      <alignment horizontal="left" vertical="center" wrapText="1"/>
      <protection locked="0"/>
    </xf>
    <xf numFmtId="9" fontId="6" fillId="6" borderId="40" xfId="1" applyFont="1" applyFill="1" applyBorder="1" applyAlignment="1">
      <alignment horizontal="center" vertical="center"/>
    </xf>
    <xf numFmtId="9" fontId="6" fillId="6" borderId="4" xfId="1" applyFont="1" applyFill="1" applyBorder="1" applyAlignment="1">
      <alignment horizontal="center" vertical="center"/>
    </xf>
    <xf numFmtId="0" fontId="6" fillId="6" borderId="40" xfId="1" applyNumberFormat="1" applyFont="1" applyFill="1" applyBorder="1" applyAlignment="1">
      <alignment horizontal="center" vertical="center" wrapText="1"/>
    </xf>
    <xf numFmtId="9" fontId="6" fillId="6" borderId="40" xfId="1" applyFont="1" applyFill="1" applyBorder="1" applyAlignment="1">
      <alignment horizontal="center" vertical="center" wrapText="1"/>
    </xf>
    <xf numFmtId="0" fontId="6" fillId="7" borderId="39" xfId="0" applyFont="1" applyFill="1" applyBorder="1" applyAlignment="1">
      <alignment horizontal="center" vertical="center"/>
    </xf>
    <xf numFmtId="0" fontId="6" fillId="7" borderId="40" xfId="0" applyFont="1" applyFill="1" applyBorder="1" applyAlignment="1" applyProtection="1">
      <alignment horizontal="justify" vertical="center" wrapText="1"/>
      <protection locked="0"/>
    </xf>
    <xf numFmtId="0" fontId="6" fillId="7" borderId="40" xfId="0" applyFont="1" applyFill="1" applyBorder="1" applyAlignment="1" applyProtection="1">
      <alignment horizontal="center" vertical="center" wrapText="1"/>
      <protection locked="0"/>
    </xf>
    <xf numFmtId="9" fontId="6" fillId="7" borderId="40" xfId="1" applyFont="1" applyFill="1" applyBorder="1" applyAlignment="1" applyProtection="1">
      <alignment horizontal="center" vertical="center" wrapText="1"/>
      <protection locked="0"/>
    </xf>
    <xf numFmtId="14" fontId="6" fillId="7" borderId="40" xfId="0" applyNumberFormat="1" applyFont="1" applyFill="1" applyBorder="1" applyAlignment="1" applyProtection="1">
      <alignment horizontal="center" vertical="center" wrapText="1"/>
      <protection locked="0"/>
    </xf>
    <xf numFmtId="9" fontId="2" fillId="7" borderId="40" xfId="0" applyNumberFormat="1" applyFont="1" applyFill="1" applyBorder="1" applyAlignment="1">
      <alignment horizontal="center" vertical="center"/>
    </xf>
    <xf numFmtId="9" fontId="6" fillId="7" borderId="41" xfId="0" applyNumberFormat="1" applyFont="1" applyFill="1" applyBorder="1" applyAlignment="1">
      <alignment horizontal="center" vertical="center"/>
    </xf>
    <xf numFmtId="0" fontId="6" fillId="7" borderId="33" xfId="0" applyFont="1" applyFill="1" applyBorder="1" applyAlignment="1" applyProtection="1">
      <alignment vertical="center" wrapText="1"/>
      <protection locked="0"/>
    </xf>
    <xf numFmtId="9" fontId="2" fillId="6" borderId="33" xfId="0" applyNumberFormat="1" applyFont="1" applyFill="1" applyBorder="1" applyAlignment="1">
      <alignment horizontal="center" vertical="center"/>
    </xf>
    <xf numFmtId="0" fontId="2" fillId="6" borderId="40" xfId="0" applyFont="1" applyFill="1" applyBorder="1" applyAlignment="1">
      <alignment horizontal="justify" vertical="center" wrapText="1"/>
    </xf>
    <xf numFmtId="0" fontId="9" fillId="6" borderId="40" xfId="0" applyFont="1" applyFill="1" applyBorder="1" applyAlignment="1">
      <alignment horizontal="left" vertical="center" wrapText="1"/>
    </xf>
    <xf numFmtId="0" fontId="2" fillId="6" borderId="40" xfId="0" applyFont="1" applyFill="1" applyBorder="1" applyAlignment="1">
      <alignment horizontal="center" vertical="center" wrapText="1"/>
    </xf>
    <xf numFmtId="9" fontId="2" fillId="6" borderId="40" xfId="1" applyFont="1" applyFill="1" applyBorder="1" applyAlignment="1">
      <alignment horizontal="center" vertical="center" wrapText="1"/>
    </xf>
    <xf numFmtId="14" fontId="2" fillId="6" borderId="40" xfId="0" applyNumberFormat="1" applyFont="1" applyFill="1" applyBorder="1" applyAlignment="1">
      <alignment horizontal="center" vertical="center" wrapText="1"/>
    </xf>
    <xf numFmtId="49" fontId="2" fillId="6" borderId="40" xfId="0" applyNumberFormat="1" applyFont="1" applyFill="1" applyBorder="1" applyAlignment="1">
      <alignment horizontal="left" vertical="center" wrapText="1"/>
    </xf>
    <xf numFmtId="9" fontId="2" fillId="6" borderId="40" xfId="0" applyNumberFormat="1" applyFont="1" applyFill="1" applyBorder="1" applyAlignment="1">
      <alignment horizontal="center" vertical="center"/>
    </xf>
    <xf numFmtId="0" fontId="9" fillId="6" borderId="40" xfId="0" applyFont="1" applyFill="1" applyBorder="1" applyAlignment="1">
      <alignment horizontal="justify" vertical="center" wrapText="1"/>
    </xf>
    <xf numFmtId="0" fontId="2" fillId="6" borderId="40" xfId="0" applyFont="1" applyFill="1" applyBorder="1" applyAlignment="1">
      <alignment horizontal="left" vertical="center" wrapText="1"/>
    </xf>
    <xf numFmtId="0" fontId="6" fillId="10" borderId="39" xfId="0" applyFont="1" applyFill="1" applyBorder="1" applyAlignment="1">
      <alignment horizontal="center" vertical="center"/>
    </xf>
    <xf numFmtId="0" fontId="2" fillId="10" borderId="40" xfId="0" applyFont="1" applyFill="1" applyBorder="1" applyAlignment="1">
      <alignment horizontal="left" vertical="center" wrapText="1"/>
    </xf>
    <xf numFmtId="0" fontId="9" fillId="10" borderId="40" xfId="0" applyFont="1" applyFill="1" applyBorder="1" applyAlignment="1">
      <alignment horizontal="left" vertical="center" wrapText="1"/>
    </xf>
    <xf numFmtId="0" fontId="9" fillId="10" borderId="40" xfId="0" applyFont="1" applyFill="1" applyBorder="1" applyAlignment="1">
      <alignment horizontal="center" vertical="center"/>
    </xf>
    <xf numFmtId="9" fontId="2" fillId="10" borderId="40" xfId="0" applyNumberFormat="1" applyFont="1" applyFill="1" applyBorder="1" applyAlignment="1">
      <alignment horizontal="center" vertical="center"/>
    </xf>
    <xf numFmtId="14" fontId="2" fillId="10" borderId="40" xfId="0" applyNumberFormat="1" applyFont="1" applyFill="1" applyBorder="1" applyAlignment="1">
      <alignment horizontal="center" vertical="center"/>
    </xf>
    <xf numFmtId="0" fontId="2" fillId="10" borderId="40" xfId="0" applyFont="1" applyFill="1" applyBorder="1" applyAlignment="1">
      <alignment horizontal="center" vertical="center" wrapText="1"/>
    </xf>
    <xf numFmtId="0" fontId="2" fillId="10" borderId="40" xfId="0" applyFont="1" applyFill="1" applyBorder="1" applyAlignment="1">
      <alignment vertical="center" wrapText="1"/>
    </xf>
    <xf numFmtId="9" fontId="6" fillId="10" borderId="40" xfId="1" applyFont="1" applyFill="1" applyBorder="1" applyAlignment="1">
      <alignment horizontal="center" vertical="center" wrapText="1"/>
    </xf>
    <xf numFmtId="9" fontId="6" fillId="10" borderId="41" xfId="0" applyNumberFormat="1" applyFont="1" applyFill="1" applyBorder="1" applyAlignment="1">
      <alignment horizontal="center" vertical="center"/>
    </xf>
    <xf numFmtId="0" fontId="9" fillId="10" borderId="4" xfId="0" applyFont="1" applyFill="1" applyBorder="1" applyAlignment="1">
      <alignment vertical="center" wrapText="1"/>
    </xf>
    <xf numFmtId="0" fontId="2" fillId="10" borderId="4" xfId="0" applyFont="1" applyFill="1" applyBorder="1" applyAlignment="1">
      <alignment vertical="center" wrapText="1"/>
    </xf>
    <xf numFmtId="0" fontId="9" fillId="10" borderId="5" xfId="0" applyFont="1" applyFill="1" applyBorder="1" applyAlignment="1">
      <alignment vertical="center" wrapText="1"/>
    </xf>
    <xf numFmtId="0" fontId="2" fillId="10" borderId="34" xfId="0" applyFont="1" applyFill="1" applyBorder="1" applyAlignment="1">
      <alignment vertical="center" wrapText="1"/>
    </xf>
    <xf numFmtId="0" fontId="2" fillId="10" borderId="34" xfId="0" applyFont="1" applyFill="1" applyBorder="1" applyAlignment="1">
      <alignment vertical="top" wrapText="1"/>
    </xf>
    <xf numFmtId="0" fontId="2" fillId="10" borderId="33" xfId="0" applyFont="1" applyFill="1" applyBorder="1" applyAlignment="1">
      <alignment vertical="center" wrapText="1"/>
    </xf>
    <xf numFmtId="0" fontId="2" fillId="10" borderId="33" xfId="0" applyFont="1" applyFill="1" applyBorder="1" applyAlignment="1">
      <alignment vertical="top" wrapText="1"/>
    </xf>
    <xf numFmtId="0" fontId="2" fillId="10" borderId="40" xfId="0" applyFont="1" applyFill="1" applyBorder="1" applyAlignment="1">
      <alignment horizontal="justify" vertical="center" wrapText="1"/>
    </xf>
    <xf numFmtId="9" fontId="2" fillId="10" borderId="40" xfId="1" applyFont="1" applyFill="1" applyBorder="1" applyAlignment="1">
      <alignment horizontal="center" vertical="center"/>
    </xf>
    <xf numFmtId="14" fontId="2" fillId="10" borderId="40" xfId="0" applyNumberFormat="1" applyFont="1" applyFill="1" applyBorder="1" applyAlignment="1">
      <alignment horizontal="center" vertical="center" wrapText="1"/>
    </xf>
    <xf numFmtId="9" fontId="2" fillId="7" borderId="5" xfId="0" applyNumberFormat="1" applyFont="1" applyFill="1" applyBorder="1" applyAlignment="1">
      <alignment horizontal="center" vertical="center"/>
    </xf>
    <xf numFmtId="0" fontId="9" fillId="7" borderId="4" xfId="0" applyFont="1" applyFill="1" applyBorder="1" applyAlignment="1">
      <alignment vertical="center" wrapText="1"/>
    </xf>
    <xf numFmtId="0" fontId="9" fillId="7" borderId="33" xfId="0" applyFont="1" applyFill="1" applyBorder="1" applyAlignment="1">
      <alignment vertical="center" wrapText="1"/>
    </xf>
    <xf numFmtId="0" fontId="6" fillId="8" borderId="39" xfId="0" applyFont="1" applyFill="1" applyBorder="1" applyAlignment="1">
      <alignment horizontal="center" vertical="center"/>
    </xf>
    <xf numFmtId="0" fontId="2" fillId="8" borderId="40" xfId="0" applyFont="1" applyFill="1" applyBorder="1" applyAlignment="1">
      <alignment horizontal="justify" vertical="center" wrapText="1"/>
    </xf>
    <xf numFmtId="0" fontId="9" fillId="8" borderId="40" xfId="0" applyFont="1" applyFill="1" applyBorder="1" applyAlignment="1">
      <alignment horizontal="justify" vertical="center" wrapText="1"/>
    </xf>
    <xf numFmtId="0" fontId="2" fillId="8" borderId="40" xfId="0" applyFont="1" applyFill="1" applyBorder="1" applyAlignment="1">
      <alignment horizontal="center" vertical="center" wrapText="1"/>
    </xf>
    <xf numFmtId="9" fontId="2" fillId="8" borderId="40" xfId="1" applyFont="1" applyFill="1" applyBorder="1" applyAlignment="1">
      <alignment horizontal="center" vertical="center" wrapText="1"/>
    </xf>
    <xf numFmtId="14" fontId="2" fillId="8" borderId="40" xfId="0" applyNumberFormat="1" applyFont="1" applyFill="1" applyBorder="1" applyAlignment="1">
      <alignment horizontal="center" vertical="center" wrapText="1"/>
    </xf>
    <xf numFmtId="49" fontId="2" fillId="8" borderId="40" xfId="0" applyNumberFormat="1" applyFont="1" applyFill="1" applyBorder="1" applyAlignment="1">
      <alignment horizontal="left" vertical="center" wrapText="1"/>
    </xf>
    <xf numFmtId="9" fontId="2" fillId="8" borderId="40" xfId="0" applyNumberFormat="1" applyFont="1" applyFill="1" applyBorder="1" applyAlignment="1">
      <alignment horizontal="center" vertical="center"/>
    </xf>
    <xf numFmtId="9" fontId="6" fillId="8" borderId="41" xfId="0" applyNumberFormat="1" applyFont="1" applyFill="1" applyBorder="1" applyAlignment="1">
      <alignment horizontal="center" vertical="center"/>
    </xf>
    <xf numFmtId="0" fontId="2" fillId="8" borderId="40" xfId="0" applyFont="1" applyFill="1" applyBorder="1" applyAlignment="1">
      <alignment horizontal="left" vertical="center" wrapText="1"/>
    </xf>
    <xf numFmtId="0" fontId="6" fillId="6" borderId="40" xfId="0" applyFont="1" applyFill="1" applyBorder="1" applyAlignment="1">
      <alignment horizontal="left" vertical="top" wrapText="1"/>
    </xf>
    <xf numFmtId="0" fontId="6" fillId="6" borderId="40" xfId="0" applyFont="1" applyFill="1" applyBorder="1" applyAlignment="1">
      <alignment horizontal="left" vertical="center" wrapText="1"/>
    </xf>
    <xf numFmtId="0" fontId="6" fillId="6" borderId="40" xfId="0" applyFont="1" applyFill="1" applyBorder="1" applyAlignment="1">
      <alignment horizontal="center" vertical="center"/>
    </xf>
    <xf numFmtId="14" fontId="6" fillId="6" borderId="40" xfId="0" applyNumberFormat="1" applyFont="1" applyFill="1" applyBorder="1" applyAlignment="1">
      <alignment horizontal="center" vertical="center"/>
    </xf>
    <xf numFmtId="9" fontId="6" fillId="6" borderId="26" xfId="1" applyFont="1" applyFill="1" applyBorder="1" applyAlignment="1">
      <alignment horizontal="center" vertical="center"/>
    </xf>
    <xf numFmtId="9" fontId="6" fillId="6" borderId="27" xfId="1" applyFont="1" applyFill="1" applyBorder="1" applyAlignment="1">
      <alignment horizontal="center" vertical="center"/>
    </xf>
    <xf numFmtId="9" fontId="6" fillId="6" borderId="28" xfId="1" applyFont="1" applyFill="1" applyBorder="1" applyAlignment="1">
      <alignment horizontal="center" vertical="center"/>
    </xf>
    <xf numFmtId="9" fontId="6" fillId="7" borderId="26" xfId="1" applyFont="1" applyFill="1" applyBorder="1" applyAlignment="1">
      <alignment horizontal="center" vertical="center"/>
    </xf>
    <xf numFmtId="9" fontId="6" fillId="7" borderId="27" xfId="1" applyFont="1" applyFill="1" applyBorder="1" applyAlignment="1">
      <alignment horizontal="center" vertical="center"/>
    </xf>
    <xf numFmtId="9" fontId="6" fillId="7" borderId="28" xfId="1" applyFont="1" applyFill="1" applyBorder="1" applyAlignment="1">
      <alignment horizontal="center" vertical="center"/>
    </xf>
    <xf numFmtId="9" fontId="6" fillId="6" borderId="26" xfId="0" applyNumberFormat="1" applyFont="1" applyFill="1" applyBorder="1" applyAlignment="1">
      <alignment horizontal="center" vertical="center"/>
    </xf>
    <xf numFmtId="0" fontId="6" fillId="6" borderId="27" xfId="0" applyFont="1" applyFill="1" applyBorder="1" applyAlignment="1">
      <alignment horizontal="center" vertical="center"/>
    </xf>
    <xf numFmtId="0" fontId="6" fillId="6" borderId="28" xfId="0" applyFont="1" applyFill="1" applyBorder="1" applyAlignment="1">
      <alignment horizontal="center" vertical="center"/>
    </xf>
    <xf numFmtId="9" fontId="6" fillId="7" borderId="26" xfId="0" applyNumberFormat="1" applyFont="1" applyFill="1" applyBorder="1" applyAlignment="1">
      <alignment horizontal="center" vertical="center"/>
    </xf>
    <xf numFmtId="0" fontId="6" fillId="7" borderId="27" xfId="0" applyFont="1" applyFill="1" applyBorder="1" applyAlignment="1">
      <alignment horizontal="center" vertical="center"/>
    </xf>
    <xf numFmtId="0" fontId="6" fillId="7" borderId="28" xfId="0" applyFont="1" applyFill="1" applyBorder="1" applyAlignment="1">
      <alignment horizontal="center" vertical="center"/>
    </xf>
    <xf numFmtId="0" fontId="2" fillId="8" borderId="22" xfId="0" applyFont="1" applyFill="1" applyBorder="1" applyAlignment="1" applyProtection="1">
      <alignment horizontal="center" vertical="center"/>
      <protection locked="0"/>
    </xf>
    <xf numFmtId="0" fontId="2" fillId="8" borderId="18" xfId="0" applyFont="1" applyFill="1" applyBorder="1" applyAlignment="1" applyProtection="1">
      <alignment horizontal="center" vertical="center"/>
      <protection locked="0"/>
    </xf>
    <xf numFmtId="0" fontId="2" fillId="8" borderId="24" xfId="0" applyFont="1" applyFill="1" applyBorder="1" applyAlignment="1" applyProtection="1">
      <alignment horizontal="center" vertical="center"/>
      <protection locked="0"/>
    </xf>
    <xf numFmtId="9" fontId="6" fillId="8" borderId="26" xfId="0" applyNumberFormat="1" applyFont="1" applyFill="1" applyBorder="1" applyAlignment="1">
      <alignment horizontal="center" vertical="center"/>
    </xf>
    <xf numFmtId="9" fontId="6" fillId="8" borderId="27" xfId="0" applyNumberFormat="1" applyFont="1" applyFill="1" applyBorder="1" applyAlignment="1">
      <alignment horizontal="center" vertical="center"/>
    </xf>
    <xf numFmtId="9" fontId="6" fillId="8" borderId="28" xfId="0" applyNumberFormat="1" applyFont="1" applyFill="1" applyBorder="1" applyAlignment="1">
      <alignment horizontal="center" vertical="center"/>
    </xf>
    <xf numFmtId="9" fontId="6" fillId="7" borderId="27" xfId="0" applyNumberFormat="1" applyFont="1" applyFill="1" applyBorder="1" applyAlignment="1">
      <alignment horizontal="center" vertical="center"/>
    </xf>
    <xf numFmtId="9" fontId="6" fillId="7" borderId="28" xfId="0" applyNumberFormat="1" applyFont="1" applyFill="1" applyBorder="1" applyAlignment="1">
      <alignment horizontal="center" vertical="center"/>
    </xf>
    <xf numFmtId="9" fontId="6" fillId="6" borderId="27" xfId="0" applyNumberFormat="1" applyFont="1" applyFill="1" applyBorder="1" applyAlignment="1">
      <alignment horizontal="center" vertical="center"/>
    </xf>
    <xf numFmtId="9" fontId="6" fillId="6" borderId="28" xfId="0" applyNumberFormat="1" applyFont="1" applyFill="1" applyBorder="1" applyAlignment="1">
      <alignment horizontal="center" vertical="center"/>
    </xf>
    <xf numFmtId="9" fontId="6" fillId="7" borderId="9" xfId="0" applyNumberFormat="1" applyFont="1" applyFill="1" applyBorder="1" applyAlignment="1">
      <alignment horizontal="center" vertical="center"/>
    </xf>
    <xf numFmtId="9" fontId="6" fillId="7" borderId="14" xfId="0" applyNumberFormat="1" applyFont="1" applyFill="1" applyBorder="1" applyAlignment="1">
      <alignment horizontal="center" vertical="center"/>
    </xf>
    <xf numFmtId="0" fontId="7" fillId="5" borderId="34" xfId="0" applyFont="1" applyFill="1" applyBorder="1" applyAlignment="1">
      <alignment horizontal="center" vertical="center" wrapText="1"/>
    </xf>
    <xf numFmtId="0" fontId="7" fillId="5" borderId="33" xfId="0" applyFont="1" applyFill="1" applyBorder="1" applyAlignment="1">
      <alignment horizontal="center" vertical="center" wrapText="1"/>
    </xf>
    <xf numFmtId="9" fontId="6" fillId="6" borderId="36" xfId="1" applyFont="1" applyFill="1" applyBorder="1" applyAlignment="1">
      <alignment horizontal="center" vertical="center"/>
    </xf>
    <xf numFmtId="9" fontId="6" fillId="6" borderId="37" xfId="1" applyFont="1" applyFill="1" applyBorder="1" applyAlignment="1">
      <alignment horizontal="center" vertical="center"/>
    </xf>
    <xf numFmtId="9" fontId="6" fillId="6" borderId="38" xfId="1" applyFont="1" applyFill="1" applyBorder="1" applyAlignment="1">
      <alignment horizontal="center" vertical="center"/>
    </xf>
    <xf numFmtId="9" fontId="6" fillId="6" borderId="7" xfId="0" applyNumberFormat="1" applyFont="1" applyFill="1" applyBorder="1" applyAlignment="1">
      <alignment horizontal="center" vertical="center"/>
    </xf>
    <xf numFmtId="9" fontId="6" fillId="6" borderId="25" xfId="0" applyNumberFormat="1" applyFont="1" applyFill="1" applyBorder="1" applyAlignment="1">
      <alignment horizontal="center" vertical="center"/>
    </xf>
    <xf numFmtId="0" fontId="6" fillId="8" borderId="27" xfId="0" applyFont="1" applyFill="1" applyBorder="1" applyAlignment="1">
      <alignment horizontal="center" vertical="center"/>
    </xf>
    <xf numFmtId="0" fontId="6" fillId="8" borderId="28" xfId="0" applyFont="1" applyFill="1" applyBorder="1" applyAlignment="1">
      <alignment horizontal="center" vertical="center"/>
    </xf>
    <xf numFmtId="9" fontId="6" fillId="7" borderId="7" xfId="0" applyNumberFormat="1" applyFont="1" applyFill="1" applyBorder="1" applyAlignment="1">
      <alignment horizontal="center" vertical="center"/>
    </xf>
    <xf numFmtId="9" fontId="6" fillId="7" borderId="25" xfId="0" applyNumberFormat="1" applyFont="1" applyFill="1" applyBorder="1" applyAlignment="1">
      <alignment horizontal="center" vertical="center"/>
    </xf>
    <xf numFmtId="9" fontId="6" fillId="10" borderId="7" xfId="0" applyNumberFormat="1" applyFont="1" applyFill="1" applyBorder="1" applyAlignment="1">
      <alignment horizontal="center" vertical="center"/>
    </xf>
    <xf numFmtId="9" fontId="6" fillId="10" borderId="25" xfId="0" applyNumberFormat="1" applyFont="1" applyFill="1" applyBorder="1" applyAlignment="1">
      <alignment horizontal="center" vertical="center"/>
    </xf>
    <xf numFmtId="9" fontId="6" fillId="11" borderId="26" xfId="0" applyNumberFormat="1" applyFont="1" applyFill="1" applyBorder="1" applyAlignment="1">
      <alignment horizontal="center" vertical="center"/>
    </xf>
    <xf numFmtId="0" fontId="6" fillId="11" borderId="27" xfId="0" applyFont="1" applyFill="1" applyBorder="1" applyAlignment="1">
      <alignment horizontal="center" vertical="center"/>
    </xf>
    <xf numFmtId="0" fontId="6" fillId="11" borderId="28" xfId="0" applyFont="1" applyFill="1" applyBorder="1" applyAlignment="1">
      <alignment horizontal="center" vertical="center"/>
    </xf>
    <xf numFmtId="0" fontId="6" fillId="7" borderId="22" xfId="0" applyFont="1" applyFill="1" applyBorder="1" applyAlignment="1" applyProtection="1">
      <alignment horizontal="center" vertical="center" wrapText="1"/>
      <protection locked="0"/>
    </xf>
    <xf numFmtId="0" fontId="6" fillId="7" borderId="18" xfId="0" applyFont="1" applyFill="1" applyBorder="1" applyAlignment="1" applyProtection="1">
      <alignment horizontal="center" vertical="center" wrapText="1"/>
      <protection locked="0"/>
    </xf>
    <xf numFmtId="0" fontId="6" fillId="7" borderId="24" xfId="0" applyFont="1" applyFill="1" applyBorder="1" applyAlignment="1" applyProtection="1">
      <alignment horizontal="center" vertical="center" wrapText="1"/>
      <protection locked="0"/>
    </xf>
    <xf numFmtId="0" fontId="13" fillId="7" borderId="34" xfId="0" applyFont="1" applyFill="1" applyBorder="1" applyAlignment="1">
      <alignment horizontal="left" vertical="center" wrapText="1"/>
    </xf>
    <xf numFmtId="0" fontId="13" fillId="7" borderId="21" xfId="0" applyFont="1" applyFill="1" applyBorder="1" applyAlignment="1">
      <alignment horizontal="left" vertical="center" wrapText="1"/>
    </xf>
    <xf numFmtId="0" fontId="13" fillId="7" borderId="33" xfId="0" applyFont="1" applyFill="1" applyBorder="1" applyAlignment="1">
      <alignment horizontal="left" vertical="center" wrapText="1"/>
    </xf>
    <xf numFmtId="9" fontId="2" fillId="7" borderId="45" xfId="0" applyNumberFormat="1" applyFont="1" applyFill="1" applyBorder="1" applyAlignment="1">
      <alignment horizontal="center" vertical="center"/>
    </xf>
    <xf numFmtId="9" fontId="2" fillId="7" borderId="46" xfId="0" applyNumberFormat="1" applyFont="1" applyFill="1" applyBorder="1" applyAlignment="1">
      <alignment horizontal="center" vertical="center"/>
    </xf>
    <xf numFmtId="9" fontId="2" fillId="7" borderId="48" xfId="0" applyNumberFormat="1" applyFont="1" applyFill="1" applyBorder="1" applyAlignment="1">
      <alignment horizontal="center" vertical="center"/>
    </xf>
    <xf numFmtId="0" fontId="6" fillId="7" borderId="22" xfId="0" applyFont="1" applyFill="1" applyBorder="1" applyAlignment="1" applyProtection="1">
      <alignment horizontal="center" vertical="center"/>
      <protection locked="0"/>
    </xf>
    <xf numFmtId="0" fontId="6" fillId="7" borderId="24" xfId="0" applyFont="1" applyFill="1" applyBorder="1" applyAlignment="1" applyProtection="1">
      <alignment horizontal="center" vertical="center"/>
      <protection locked="0"/>
    </xf>
    <xf numFmtId="9" fontId="6" fillId="7" borderId="45" xfId="0" applyNumberFormat="1" applyFont="1" applyFill="1" applyBorder="1" applyAlignment="1">
      <alignment horizontal="center" vertical="center"/>
    </xf>
    <xf numFmtId="9" fontId="6" fillId="7" borderId="48" xfId="0" applyNumberFormat="1" applyFont="1" applyFill="1" applyBorder="1" applyAlignment="1">
      <alignment horizontal="center" vertical="center"/>
    </xf>
    <xf numFmtId="0" fontId="7" fillId="6" borderId="26" xfId="0" applyFont="1" applyFill="1" applyBorder="1" applyAlignment="1">
      <alignment horizontal="center" vertical="center" wrapText="1"/>
    </xf>
    <xf numFmtId="0" fontId="7" fillId="6" borderId="27" xfId="0" applyFont="1" applyFill="1" applyBorder="1" applyAlignment="1">
      <alignment horizontal="center" vertical="center" wrapText="1"/>
    </xf>
    <xf numFmtId="0" fontId="7" fillId="6" borderId="28" xfId="0" applyFont="1" applyFill="1" applyBorder="1" applyAlignment="1">
      <alignment horizontal="center" vertical="center" wrapText="1"/>
    </xf>
    <xf numFmtId="0" fontId="6" fillId="6" borderId="18" xfId="0" applyFont="1" applyFill="1" applyBorder="1" applyAlignment="1">
      <alignment horizontal="center" vertical="center"/>
    </xf>
    <xf numFmtId="0" fontId="6" fillId="6" borderId="24" xfId="0" applyFont="1" applyFill="1" applyBorder="1" applyAlignment="1">
      <alignment horizontal="center" vertical="center"/>
    </xf>
    <xf numFmtId="9" fontId="6" fillId="6" borderId="46" xfId="1" applyFont="1" applyFill="1" applyBorder="1" applyAlignment="1">
      <alignment horizontal="center" vertical="center" wrapText="1"/>
    </xf>
    <xf numFmtId="9" fontId="6" fillId="6" borderId="48" xfId="1" applyFont="1" applyFill="1" applyBorder="1" applyAlignment="1">
      <alignment horizontal="center" vertical="center" wrapText="1"/>
    </xf>
    <xf numFmtId="0" fontId="6" fillId="6" borderId="22" xfId="0" applyFont="1" applyFill="1" applyBorder="1" applyAlignment="1">
      <alignment horizontal="center" vertical="center"/>
    </xf>
    <xf numFmtId="9" fontId="6" fillId="6" borderId="45" xfId="1" applyFont="1" applyFill="1" applyBorder="1" applyAlignment="1">
      <alignment horizontal="center" vertical="center" wrapText="1"/>
    </xf>
    <xf numFmtId="0" fontId="7" fillId="7" borderId="26"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7" fillId="7" borderId="28" xfId="0" applyFont="1" applyFill="1" applyBorder="1" applyAlignment="1">
      <alignment horizontal="center" vertical="center" wrapText="1"/>
    </xf>
    <xf numFmtId="0" fontId="6" fillId="7" borderId="18" xfId="0" applyFont="1" applyFill="1" applyBorder="1" applyAlignment="1" applyProtection="1">
      <alignment horizontal="center" vertical="center"/>
      <protection locked="0"/>
    </xf>
    <xf numFmtId="0" fontId="6" fillId="7" borderId="34" xfId="0" applyFont="1" applyFill="1" applyBorder="1" applyAlignment="1">
      <alignment horizontal="left" vertical="center" wrapText="1"/>
    </xf>
    <xf numFmtId="0" fontId="6" fillId="7" borderId="21" xfId="0" applyFont="1" applyFill="1" applyBorder="1" applyAlignment="1">
      <alignment horizontal="left" vertical="center" wrapText="1"/>
    </xf>
    <xf numFmtId="0" fontId="6" fillId="7" borderId="33" xfId="0" applyFont="1" applyFill="1" applyBorder="1" applyAlignment="1">
      <alignment horizontal="left" vertical="center" wrapText="1"/>
    </xf>
    <xf numFmtId="9" fontId="6" fillId="7" borderId="46" xfId="0" applyNumberFormat="1" applyFont="1" applyFill="1" applyBorder="1" applyAlignment="1">
      <alignment horizontal="center" vertical="center"/>
    </xf>
    <xf numFmtId="0" fontId="7" fillId="7" borderId="8" xfId="0" applyFont="1" applyFill="1" applyBorder="1" applyAlignment="1">
      <alignment horizontal="center" vertical="center" wrapText="1"/>
    </xf>
    <xf numFmtId="0" fontId="7" fillId="7" borderId="13" xfId="0" applyFont="1" applyFill="1" applyBorder="1" applyAlignment="1">
      <alignment horizontal="center" vertical="center" wrapText="1"/>
    </xf>
    <xf numFmtId="0" fontId="7" fillId="7" borderId="15" xfId="0" applyFont="1" applyFill="1" applyBorder="1" applyAlignment="1">
      <alignment horizontal="center" vertical="center" wrapText="1"/>
    </xf>
    <xf numFmtId="14" fontId="6" fillId="7" borderId="34" xfId="0" applyNumberFormat="1" applyFont="1" applyFill="1" applyBorder="1" applyAlignment="1" applyProtection="1">
      <alignment horizontal="center" vertical="center" wrapText="1"/>
      <protection locked="0"/>
    </xf>
    <xf numFmtId="14" fontId="6" fillId="7" borderId="33" xfId="0" applyNumberFormat="1" applyFont="1" applyFill="1" applyBorder="1" applyAlignment="1" applyProtection="1">
      <alignment horizontal="center" vertical="center" wrapText="1"/>
      <protection locked="0"/>
    </xf>
    <xf numFmtId="0" fontId="2" fillId="8" borderId="34" xfId="0" applyFont="1" applyFill="1" applyBorder="1" applyAlignment="1" applyProtection="1">
      <alignment horizontal="center" vertical="center" wrapText="1"/>
      <protection locked="0"/>
    </xf>
    <xf numFmtId="0" fontId="2" fillId="8" borderId="21" xfId="0" applyFont="1" applyFill="1" applyBorder="1" applyAlignment="1" applyProtection="1">
      <alignment horizontal="center" vertical="center" wrapText="1"/>
      <protection locked="0"/>
    </xf>
    <xf numFmtId="0" fontId="2" fillId="8" borderId="33" xfId="0" applyFont="1" applyFill="1" applyBorder="1" applyAlignment="1" applyProtection="1">
      <alignment horizontal="center" vertical="center" wrapText="1"/>
      <protection locked="0"/>
    </xf>
    <xf numFmtId="0" fontId="7" fillId="6" borderId="22"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6" borderId="24" xfId="0" applyFont="1" applyFill="1" applyBorder="1" applyAlignment="1">
      <alignment horizontal="center" vertical="center" wrapText="1"/>
    </xf>
    <xf numFmtId="0" fontId="2" fillId="6" borderId="21" xfId="0" applyFont="1" applyFill="1" applyBorder="1" applyAlignment="1">
      <alignment horizontal="center" vertical="center"/>
    </xf>
    <xf numFmtId="0" fontId="2" fillId="6" borderId="21" xfId="0" applyFont="1" applyFill="1" applyBorder="1" applyAlignment="1">
      <alignment horizontal="left" vertical="center" wrapText="1"/>
    </xf>
    <xf numFmtId="9" fontId="0" fillId="6" borderId="35" xfId="0" applyNumberFormat="1" applyFill="1" applyBorder="1" applyAlignment="1">
      <alignment horizontal="center" vertical="center"/>
    </xf>
    <xf numFmtId="9" fontId="0" fillId="6" borderId="25" xfId="0" applyNumberFormat="1" applyFill="1" applyBorder="1" applyAlignment="1">
      <alignment horizontal="center" vertical="center"/>
    </xf>
    <xf numFmtId="0" fontId="2" fillId="7" borderId="3" xfId="0" applyFont="1" applyFill="1" applyBorder="1" applyAlignment="1">
      <alignment horizontal="center" vertical="center"/>
    </xf>
    <xf numFmtId="0" fontId="2" fillId="7" borderId="29" xfId="0" applyFont="1" applyFill="1" applyBorder="1" applyAlignment="1">
      <alignment horizontal="center" vertical="center"/>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22"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34" xfId="0" applyFont="1" applyFill="1" applyBorder="1" applyAlignment="1">
      <alignment horizontal="left" vertical="center" wrapText="1"/>
    </xf>
    <xf numFmtId="0" fontId="2" fillId="7" borderId="33" xfId="0" applyFont="1" applyFill="1" applyBorder="1" applyAlignment="1">
      <alignment horizontal="left" vertical="center" wrapText="1"/>
    </xf>
    <xf numFmtId="0" fontId="7" fillId="6" borderId="8" xfId="0" applyFont="1" applyFill="1" applyBorder="1" applyAlignment="1">
      <alignment horizontal="center" vertical="center" wrapText="1"/>
    </xf>
    <xf numFmtId="0" fontId="7" fillId="6" borderId="13" xfId="0" applyFont="1" applyFill="1" applyBorder="1" applyAlignment="1">
      <alignment horizontal="center" vertical="center" wrapText="1"/>
    </xf>
    <xf numFmtId="0" fontId="7" fillId="6" borderId="15"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13" fillId="6" borderId="34" xfId="0" applyFont="1" applyFill="1" applyBorder="1" applyAlignment="1">
      <alignment horizontal="center" vertical="center" wrapText="1"/>
    </xf>
    <xf numFmtId="0" fontId="13" fillId="6" borderId="33"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2" fillId="6" borderId="34" xfId="0" applyFont="1" applyFill="1" applyBorder="1" applyAlignment="1">
      <alignment horizontal="center" vertical="center" wrapText="1"/>
    </xf>
    <xf numFmtId="0" fontId="2" fillId="6" borderId="33" xfId="0" applyFont="1" applyFill="1" applyBorder="1" applyAlignment="1">
      <alignment horizontal="center" vertical="center" wrapText="1"/>
    </xf>
    <xf numFmtId="0" fontId="9" fillId="6" borderId="34" xfId="0" applyFont="1" applyFill="1" applyBorder="1" applyAlignment="1">
      <alignment horizontal="center" vertical="center" wrapText="1"/>
    </xf>
    <xf numFmtId="0" fontId="9" fillId="6" borderId="33" xfId="0" applyFont="1" applyFill="1" applyBorder="1" applyAlignment="1">
      <alignment horizontal="center" vertical="center" wrapText="1"/>
    </xf>
    <xf numFmtId="9" fontId="2" fillId="6" borderId="34" xfId="1" applyFont="1" applyFill="1" applyBorder="1" applyAlignment="1">
      <alignment horizontal="center" vertical="center" wrapText="1"/>
    </xf>
    <xf numFmtId="9" fontId="2" fillId="6" borderId="33" xfId="1" applyFont="1" applyFill="1" applyBorder="1" applyAlignment="1">
      <alignment horizontal="center" vertical="center" wrapText="1"/>
    </xf>
    <xf numFmtId="14" fontId="2" fillId="6" borderId="34" xfId="0" applyNumberFormat="1" applyFont="1" applyFill="1" applyBorder="1" applyAlignment="1">
      <alignment horizontal="center" vertical="center" wrapText="1"/>
    </xf>
    <xf numFmtId="14" fontId="2" fillId="6" borderId="33" xfId="0" applyNumberFormat="1" applyFont="1" applyFill="1" applyBorder="1" applyAlignment="1">
      <alignment horizontal="center" vertical="center" wrapText="1"/>
    </xf>
    <xf numFmtId="9" fontId="2" fillId="7" borderId="34" xfId="1" applyFont="1" applyFill="1" applyBorder="1" applyAlignment="1">
      <alignment horizontal="center" vertical="center" wrapText="1"/>
    </xf>
    <xf numFmtId="9" fontId="2" fillId="7" borderId="33" xfId="1" applyFont="1" applyFill="1" applyBorder="1" applyAlignment="1">
      <alignment horizontal="center" vertical="center" wrapText="1"/>
    </xf>
    <xf numFmtId="14" fontId="2" fillId="7" borderId="34" xfId="0" applyNumberFormat="1" applyFont="1" applyFill="1" applyBorder="1" applyAlignment="1">
      <alignment horizontal="center" vertical="center" wrapText="1"/>
    </xf>
    <xf numFmtId="14" fontId="2" fillId="7" borderId="33" xfId="0" applyNumberFormat="1" applyFont="1" applyFill="1" applyBorder="1" applyAlignment="1">
      <alignment horizontal="center" vertical="center" wrapText="1"/>
    </xf>
    <xf numFmtId="0" fontId="2" fillId="7" borderId="34" xfId="0" applyFont="1" applyFill="1" applyBorder="1" applyAlignment="1">
      <alignment horizontal="center" vertical="center"/>
    </xf>
    <xf numFmtId="0" fontId="2" fillId="7" borderId="33" xfId="0" applyFont="1" applyFill="1" applyBorder="1" applyAlignment="1">
      <alignment horizontal="center" vertical="center"/>
    </xf>
    <xf numFmtId="0" fontId="2" fillId="7" borderId="34" xfId="0" applyFont="1" applyFill="1" applyBorder="1" applyAlignment="1">
      <alignment horizontal="center" vertical="center" wrapText="1"/>
    </xf>
    <xf numFmtId="0" fontId="2" fillId="7" borderId="33" xfId="0" applyFont="1" applyFill="1" applyBorder="1" applyAlignment="1">
      <alignment horizontal="center" vertical="center" wrapText="1"/>
    </xf>
    <xf numFmtId="0" fontId="2" fillId="10" borderId="34"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2" fillId="10" borderId="33" xfId="0" applyFont="1" applyFill="1" applyBorder="1" applyAlignment="1">
      <alignment horizontal="center" vertical="center" wrapText="1"/>
    </xf>
    <xf numFmtId="0" fontId="6" fillId="7" borderId="22" xfId="0" applyFont="1" applyFill="1" applyBorder="1" applyAlignment="1">
      <alignment horizontal="center" vertical="center"/>
    </xf>
    <xf numFmtId="0" fontId="6" fillId="7" borderId="24" xfId="0" applyFont="1" applyFill="1" applyBorder="1" applyAlignment="1">
      <alignment horizontal="center" vertical="center"/>
    </xf>
    <xf numFmtId="9" fontId="2" fillId="7" borderId="34" xfId="0" applyNumberFormat="1" applyFont="1" applyFill="1" applyBorder="1" applyAlignment="1">
      <alignment horizontal="center" vertical="center" wrapText="1"/>
    </xf>
    <xf numFmtId="9" fontId="2" fillId="7" borderId="33" xfId="0" applyNumberFormat="1" applyFont="1" applyFill="1" applyBorder="1" applyAlignment="1">
      <alignment horizontal="center" vertical="center" wrapText="1"/>
    </xf>
    <xf numFmtId="0" fontId="6" fillId="10" borderId="22" xfId="0" applyFont="1" applyFill="1" applyBorder="1" applyAlignment="1">
      <alignment horizontal="center" vertical="center"/>
    </xf>
    <xf numFmtId="0" fontId="6" fillId="10" borderId="24" xfId="0" applyFont="1" applyFill="1" applyBorder="1" applyAlignment="1">
      <alignment horizontal="center" vertical="center"/>
    </xf>
    <xf numFmtId="14" fontId="2" fillId="10" borderId="34" xfId="0" applyNumberFormat="1" applyFont="1" applyFill="1" applyBorder="1" applyAlignment="1">
      <alignment horizontal="center" vertical="center" wrapText="1"/>
    </xf>
    <xf numFmtId="14" fontId="2" fillId="10" borderId="33" xfId="0" applyNumberFormat="1" applyFont="1" applyFill="1" applyBorder="1" applyAlignment="1">
      <alignment horizontal="center" vertical="center" wrapText="1"/>
    </xf>
    <xf numFmtId="9" fontId="2" fillId="10" borderId="34" xfId="1" applyFont="1" applyFill="1" applyBorder="1" applyAlignment="1">
      <alignment horizontal="center" vertical="center" wrapText="1"/>
    </xf>
    <xf numFmtId="9" fontId="2" fillId="10" borderId="33" xfId="1" applyFont="1" applyFill="1" applyBorder="1" applyAlignment="1">
      <alignment horizontal="center" vertical="center" wrapText="1"/>
    </xf>
    <xf numFmtId="9" fontId="2" fillId="6" borderId="43" xfId="1" applyFont="1" applyFill="1" applyBorder="1" applyAlignment="1">
      <alignment horizontal="center" vertical="center" wrapText="1"/>
    </xf>
    <xf numFmtId="9" fontId="2" fillId="6" borderId="54" xfId="1" applyFont="1" applyFill="1" applyBorder="1" applyAlignment="1">
      <alignment horizontal="center" vertical="center" wrapText="1"/>
    </xf>
    <xf numFmtId="14" fontId="6" fillId="6" borderId="34" xfId="0" applyNumberFormat="1" applyFont="1" applyFill="1" applyBorder="1" applyAlignment="1">
      <alignment horizontal="center" vertical="center"/>
    </xf>
    <xf numFmtId="14" fontId="6" fillId="6" borderId="33" xfId="0" applyNumberFormat="1" applyFont="1" applyFill="1" applyBorder="1" applyAlignment="1">
      <alignment horizontal="center" vertical="center"/>
    </xf>
    <xf numFmtId="0" fontId="6" fillId="8" borderId="22" xfId="0" applyFont="1" applyFill="1" applyBorder="1" applyAlignment="1">
      <alignment horizontal="center" vertical="center"/>
    </xf>
    <xf numFmtId="0" fontId="6" fillId="8" borderId="24" xfId="0" applyFont="1" applyFill="1" applyBorder="1" applyAlignment="1">
      <alignment horizontal="center" vertical="center"/>
    </xf>
    <xf numFmtId="0" fontId="2" fillId="8" borderId="34" xfId="0" applyFont="1" applyFill="1" applyBorder="1" applyAlignment="1">
      <alignment horizontal="center" vertical="center" wrapText="1"/>
    </xf>
    <xf numFmtId="0" fontId="2" fillId="8" borderId="33" xfId="0" applyFont="1" applyFill="1" applyBorder="1" applyAlignment="1">
      <alignment horizontal="center" vertical="center" wrapText="1"/>
    </xf>
    <xf numFmtId="0" fontId="9" fillId="8" borderId="34" xfId="0" applyFont="1" applyFill="1" applyBorder="1" applyAlignment="1">
      <alignment horizontal="center" vertical="center" wrapText="1"/>
    </xf>
    <xf numFmtId="0" fontId="9" fillId="8" borderId="33" xfId="0" applyFont="1" applyFill="1" applyBorder="1" applyAlignment="1">
      <alignment horizontal="center" vertical="center" wrapText="1"/>
    </xf>
    <xf numFmtId="9" fontId="2" fillId="8" borderId="34" xfId="1" applyFont="1" applyFill="1" applyBorder="1" applyAlignment="1">
      <alignment horizontal="center" vertical="center" wrapText="1"/>
    </xf>
    <xf numFmtId="9" fontId="2" fillId="8" borderId="33" xfId="1" applyFont="1" applyFill="1" applyBorder="1" applyAlignment="1">
      <alignment horizontal="center" vertical="center" wrapText="1"/>
    </xf>
    <xf numFmtId="14" fontId="2" fillId="8" borderId="34" xfId="0" applyNumberFormat="1" applyFont="1" applyFill="1" applyBorder="1" applyAlignment="1">
      <alignment horizontal="center" vertical="center" wrapText="1"/>
    </xf>
    <xf numFmtId="14" fontId="2" fillId="8" borderId="33" xfId="0" applyNumberFormat="1" applyFont="1" applyFill="1" applyBorder="1" applyAlignment="1">
      <alignment horizontal="center" vertical="center" wrapText="1"/>
    </xf>
    <xf numFmtId="49" fontId="2" fillId="8" borderId="34" xfId="0" applyNumberFormat="1" applyFont="1" applyFill="1" applyBorder="1" applyAlignment="1">
      <alignment horizontal="center" vertical="center" wrapText="1"/>
    </xf>
    <xf numFmtId="49" fontId="2" fillId="8" borderId="33" xfId="0" applyNumberFormat="1" applyFont="1" applyFill="1" applyBorder="1" applyAlignment="1">
      <alignment horizontal="center" vertical="center" wrapText="1"/>
    </xf>
    <xf numFmtId="0" fontId="6" fillId="6" borderId="34" xfId="0" applyFont="1" applyFill="1" applyBorder="1" applyAlignment="1">
      <alignment horizontal="center" vertical="center"/>
    </xf>
    <xf numFmtId="0" fontId="6" fillId="6" borderId="33" xfId="0" applyFont="1" applyFill="1" applyBorder="1" applyAlignment="1">
      <alignment horizontal="center" vertical="center"/>
    </xf>
    <xf numFmtId="0" fontId="7" fillId="10" borderId="8" xfId="0" applyFont="1" applyFill="1" applyBorder="1" applyAlignment="1">
      <alignment horizontal="center" vertical="center" wrapText="1"/>
    </xf>
    <xf numFmtId="0" fontId="7" fillId="10" borderId="13" xfId="0" applyFont="1" applyFill="1" applyBorder="1" applyAlignment="1">
      <alignment horizontal="center" vertical="center" wrapText="1"/>
    </xf>
    <xf numFmtId="0" fontId="7" fillId="10" borderId="15" xfId="0" applyFont="1" applyFill="1" applyBorder="1" applyAlignment="1">
      <alignment horizontal="center" vertical="center" wrapText="1"/>
    </xf>
    <xf numFmtId="0" fontId="2" fillId="10" borderId="34" xfId="0" applyFont="1" applyFill="1" applyBorder="1" applyAlignment="1">
      <alignment horizontal="left" vertical="center" wrapText="1"/>
    </xf>
    <xf numFmtId="0" fontId="2" fillId="10" borderId="33" xfId="0" applyFont="1" applyFill="1" applyBorder="1" applyAlignment="1">
      <alignment horizontal="left" vertical="center" wrapText="1"/>
    </xf>
    <xf numFmtId="0" fontId="9" fillId="7" borderId="34" xfId="0" applyFont="1" applyFill="1" applyBorder="1" applyAlignment="1">
      <alignment horizontal="center" vertical="center" wrapText="1"/>
    </xf>
    <xf numFmtId="0" fontId="9" fillId="7" borderId="33"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6" xfId="0" applyFont="1" applyBorder="1" applyAlignment="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7" fillId="3" borderId="47" xfId="0" applyFont="1" applyFill="1" applyBorder="1" applyAlignment="1">
      <alignment horizontal="center"/>
    </xf>
    <xf numFmtId="0" fontId="7" fillId="3" borderId="50" xfId="0" applyFont="1" applyFill="1" applyBorder="1" applyAlignment="1">
      <alignment horizontal="center"/>
    </xf>
    <xf numFmtId="0" fontId="7" fillId="3" borderId="51" xfId="0" applyFont="1" applyFill="1" applyBorder="1" applyAlignment="1">
      <alignment horizontal="center"/>
    </xf>
    <xf numFmtId="9" fontId="7" fillId="3" borderId="47" xfId="1" applyFont="1" applyFill="1" applyBorder="1" applyAlignment="1">
      <alignment horizontal="center" wrapText="1"/>
    </xf>
    <xf numFmtId="9" fontId="7" fillId="3" borderId="50" xfId="1" applyFont="1" applyFill="1" applyBorder="1" applyAlignment="1">
      <alignment horizontal="center" wrapText="1"/>
    </xf>
    <xf numFmtId="9" fontId="7" fillId="3" borderId="51" xfId="1" applyFont="1" applyFill="1" applyBorder="1" applyAlignment="1">
      <alignment horizontal="center" wrapText="1"/>
    </xf>
    <xf numFmtId="0" fontId="2" fillId="6" borderId="42" xfId="0" applyFont="1" applyFill="1" applyBorder="1" applyAlignment="1" applyProtection="1">
      <alignment horizontal="center" vertical="center" wrapText="1"/>
      <protection locked="0"/>
    </xf>
    <xf numFmtId="0" fontId="2" fillId="6" borderId="32" xfId="0" applyFont="1" applyFill="1" applyBorder="1" applyAlignment="1" applyProtection="1">
      <alignment horizontal="center" vertical="center" wrapText="1"/>
      <protection locked="0"/>
    </xf>
    <xf numFmtId="0" fontId="2" fillId="6" borderId="53" xfId="0" applyFont="1" applyFill="1" applyBorder="1" applyAlignment="1" applyProtection="1">
      <alignment horizontal="center" vertical="center" wrapText="1"/>
      <protection locked="0"/>
    </xf>
    <xf numFmtId="0" fontId="9" fillId="6" borderId="43" xfId="0" applyFont="1" applyFill="1" applyBorder="1" applyAlignment="1">
      <alignment horizontal="center" vertical="center" wrapText="1"/>
    </xf>
    <xf numFmtId="0" fontId="9" fillId="6" borderId="30" xfId="0" applyFont="1" applyFill="1" applyBorder="1" applyAlignment="1">
      <alignment horizontal="center" vertical="center" wrapText="1"/>
    </xf>
    <xf numFmtId="0" fontId="9" fillId="6" borderId="54" xfId="0" applyFont="1" applyFill="1" applyBorder="1" applyAlignment="1">
      <alignment horizontal="center" vertical="center" wrapText="1"/>
    </xf>
    <xf numFmtId="0" fontId="2" fillId="6" borderId="43"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54" xfId="0" applyFont="1" applyFill="1" applyBorder="1" applyAlignment="1">
      <alignment horizontal="center" vertical="center" wrapText="1"/>
    </xf>
    <xf numFmtId="9" fontId="2" fillId="6" borderId="30" xfId="1" applyFont="1" applyFill="1" applyBorder="1" applyAlignment="1">
      <alignment horizontal="center" vertical="center" wrapText="1"/>
    </xf>
    <xf numFmtId="14" fontId="2" fillId="6" borderId="43" xfId="0" applyNumberFormat="1" applyFont="1" applyFill="1" applyBorder="1" applyAlignment="1">
      <alignment horizontal="center" vertical="center" wrapText="1"/>
    </xf>
    <xf numFmtId="14" fontId="2" fillId="6" borderId="30" xfId="0" applyNumberFormat="1" applyFont="1" applyFill="1" applyBorder="1" applyAlignment="1">
      <alignment horizontal="center" vertical="center" wrapText="1"/>
    </xf>
    <xf numFmtId="14" fontId="2" fillId="6" borderId="54" xfId="0" applyNumberFormat="1" applyFont="1" applyFill="1" applyBorder="1" applyAlignment="1">
      <alignment horizontal="center" vertical="center" wrapText="1"/>
    </xf>
    <xf numFmtId="49" fontId="2" fillId="6" borderId="44" xfId="0" applyNumberFormat="1" applyFont="1" applyFill="1" applyBorder="1" applyAlignment="1">
      <alignment horizontal="left" vertical="center" wrapText="1"/>
    </xf>
    <xf numFmtId="49" fontId="2" fillId="6" borderId="31" xfId="0" applyNumberFormat="1" applyFont="1" applyFill="1" applyBorder="1" applyAlignment="1">
      <alignment horizontal="left" vertical="center" wrapText="1"/>
    </xf>
    <xf numFmtId="49" fontId="2" fillId="6" borderId="55" xfId="0" applyNumberFormat="1" applyFont="1" applyFill="1" applyBorder="1" applyAlignment="1">
      <alignment horizontal="left" vertical="center" wrapText="1"/>
    </xf>
    <xf numFmtId="9" fontId="6" fillId="6" borderId="35" xfId="0" applyNumberFormat="1" applyFont="1" applyFill="1" applyBorder="1" applyAlignment="1">
      <alignment horizontal="center" vertical="center"/>
    </xf>
    <xf numFmtId="9" fontId="6" fillId="8" borderId="7" xfId="0" applyNumberFormat="1" applyFont="1" applyFill="1" applyBorder="1" applyAlignment="1">
      <alignment horizontal="center" vertical="center"/>
    </xf>
    <xf numFmtId="9" fontId="6" fillId="8" borderId="25" xfId="0" applyNumberFormat="1" applyFont="1" applyFill="1" applyBorder="1" applyAlignment="1">
      <alignment horizontal="center" vertical="center"/>
    </xf>
    <xf numFmtId="14" fontId="2" fillId="10" borderId="34" xfId="0" applyNumberFormat="1" applyFont="1" applyFill="1" applyBorder="1" applyAlignment="1">
      <alignment horizontal="center" vertical="center"/>
    </xf>
    <xf numFmtId="14" fontId="2" fillId="10" borderId="21" xfId="0" applyNumberFormat="1" applyFont="1" applyFill="1" applyBorder="1" applyAlignment="1">
      <alignment horizontal="center" vertical="center"/>
    </xf>
    <xf numFmtId="14" fontId="2" fillId="10" borderId="33" xfId="0" applyNumberFormat="1" applyFont="1" applyFill="1" applyBorder="1" applyAlignment="1">
      <alignment horizontal="center" vertical="center"/>
    </xf>
    <xf numFmtId="0" fontId="6" fillId="10" borderId="18" xfId="0" applyFont="1" applyFill="1" applyBorder="1" applyAlignment="1">
      <alignment horizontal="center" vertical="center"/>
    </xf>
    <xf numFmtId="9" fontId="2" fillId="10" borderId="21" xfId="1" applyFont="1" applyFill="1" applyBorder="1" applyAlignment="1">
      <alignment horizontal="center" vertical="center" wrapText="1"/>
    </xf>
    <xf numFmtId="14" fontId="2" fillId="10" borderId="21" xfId="0" applyNumberFormat="1" applyFont="1" applyFill="1" applyBorder="1" applyAlignment="1">
      <alignment horizontal="center" vertical="center" wrapText="1"/>
    </xf>
    <xf numFmtId="0" fontId="6" fillId="6" borderId="34" xfId="0" applyFont="1" applyFill="1" applyBorder="1" applyAlignment="1">
      <alignment horizontal="left" vertical="center" wrapText="1"/>
    </xf>
    <xf numFmtId="0" fontId="6" fillId="6" borderId="33" xfId="0" applyFont="1" applyFill="1" applyBorder="1" applyAlignment="1">
      <alignment horizontal="left" vertical="center" wrapText="1"/>
    </xf>
    <xf numFmtId="0" fontId="6" fillId="6" borderId="34" xfId="0" applyFont="1" applyFill="1" applyBorder="1" applyAlignment="1" applyProtection="1">
      <alignment horizontal="center" vertical="center" wrapText="1"/>
      <protection locked="0"/>
    </xf>
    <xf numFmtId="0" fontId="6" fillId="6" borderId="33" xfId="0" applyFont="1" applyFill="1" applyBorder="1" applyAlignment="1" applyProtection="1">
      <alignment horizontal="center" vertical="center" wrapText="1"/>
      <protection locked="0"/>
    </xf>
    <xf numFmtId="0" fontId="9" fillId="6" borderId="42" xfId="0" applyFont="1" applyFill="1" applyBorder="1" applyAlignment="1">
      <alignment horizontal="center" vertical="center" wrapText="1"/>
    </xf>
    <xf numFmtId="0" fontId="9" fillId="6" borderId="53" xfId="0" applyFont="1" applyFill="1" applyBorder="1" applyAlignment="1">
      <alignment horizontal="center" vertical="center" wrapText="1"/>
    </xf>
    <xf numFmtId="9" fontId="0" fillId="8" borderId="7" xfId="1" applyFont="1" applyFill="1" applyBorder="1" applyAlignment="1">
      <alignment horizontal="center" vertical="center"/>
    </xf>
    <xf numFmtId="9" fontId="0" fillId="8" borderId="25" xfId="1" applyFont="1" applyFill="1" applyBorder="1" applyAlignment="1">
      <alignment horizontal="center" vertical="center"/>
    </xf>
    <xf numFmtId="14" fontId="2" fillId="8" borderId="34" xfId="0" applyNumberFormat="1" applyFont="1" applyFill="1" applyBorder="1" applyAlignment="1" applyProtection="1">
      <alignment horizontal="center" vertical="center" wrapText="1"/>
      <protection locked="0"/>
    </xf>
    <xf numFmtId="14" fontId="2" fillId="8" borderId="21" xfId="0" applyNumberFormat="1" applyFont="1" applyFill="1" applyBorder="1" applyAlignment="1" applyProtection="1">
      <alignment horizontal="center" vertical="center" wrapText="1"/>
      <protection locked="0"/>
    </xf>
    <xf numFmtId="14" fontId="2" fillId="8" borderId="33" xfId="0" applyNumberFormat="1" applyFont="1" applyFill="1" applyBorder="1" applyAlignment="1" applyProtection="1">
      <alignment horizontal="center" vertical="center" wrapText="1"/>
      <protection locked="0"/>
    </xf>
    <xf numFmtId="49" fontId="2" fillId="8" borderId="34" xfId="0" applyNumberFormat="1" applyFont="1" applyFill="1" applyBorder="1" applyAlignment="1" applyProtection="1">
      <alignment horizontal="center" vertical="center" wrapText="1"/>
      <protection locked="0"/>
    </xf>
    <xf numFmtId="49" fontId="2" fillId="8" borderId="21" xfId="0" applyNumberFormat="1" applyFont="1" applyFill="1" applyBorder="1" applyAlignment="1" applyProtection="1">
      <alignment horizontal="center" vertical="center" wrapText="1"/>
      <protection locked="0"/>
    </xf>
    <xf numFmtId="49" fontId="2" fillId="8" borderId="33" xfId="0" applyNumberFormat="1" applyFont="1" applyFill="1" applyBorder="1" applyAlignment="1" applyProtection="1">
      <alignment horizontal="center" vertical="center" wrapText="1"/>
      <protection locked="0"/>
    </xf>
    <xf numFmtId="9" fontId="6" fillId="10" borderId="35" xfId="0" applyNumberFormat="1" applyFont="1" applyFill="1" applyBorder="1" applyAlignment="1">
      <alignment horizontal="center" vertical="center"/>
    </xf>
    <xf numFmtId="9" fontId="6" fillId="6" borderId="45" xfId="0" applyNumberFormat="1" applyFont="1" applyFill="1" applyBorder="1" applyAlignment="1">
      <alignment horizontal="center" vertical="center"/>
    </xf>
    <xf numFmtId="9" fontId="6" fillId="6" borderId="48" xfId="0" applyNumberFormat="1" applyFont="1" applyFill="1" applyBorder="1" applyAlignment="1">
      <alignment horizontal="center" vertical="center"/>
    </xf>
    <xf numFmtId="9" fontId="6" fillId="10" borderId="34" xfId="1" applyFont="1" applyFill="1" applyBorder="1" applyAlignment="1">
      <alignment horizontal="center" vertical="center" wrapText="1"/>
    </xf>
    <xf numFmtId="9" fontId="6" fillId="10" borderId="20" xfId="1" applyFont="1" applyFill="1" applyBorder="1" applyAlignment="1">
      <alignment horizontal="center" vertical="center" wrapText="1"/>
    </xf>
    <xf numFmtId="49" fontId="2" fillId="6" borderId="34" xfId="0" applyNumberFormat="1" applyFont="1" applyFill="1" applyBorder="1" applyAlignment="1">
      <alignment horizontal="center" vertical="center" wrapText="1"/>
    </xf>
    <xf numFmtId="49" fontId="2" fillId="6" borderId="33" xfId="0" applyNumberFormat="1" applyFont="1" applyFill="1" applyBorder="1" applyAlignment="1">
      <alignment horizontal="center" vertical="center" wrapText="1"/>
    </xf>
    <xf numFmtId="9" fontId="2" fillId="10" borderId="34" xfId="0" applyNumberFormat="1" applyFont="1" applyFill="1" applyBorder="1" applyAlignment="1">
      <alignment horizontal="center" vertical="center"/>
    </xf>
    <xf numFmtId="9" fontId="2" fillId="10" borderId="20" xfId="0" applyNumberFormat="1" applyFont="1" applyFill="1" applyBorder="1" applyAlignment="1">
      <alignment horizontal="center" vertical="center"/>
    </xf>
    <xf numFmtId="0" fontId="2" fillId="10" borderId="21" xfId="0" applyFont="1" applyFill="1" applyBorder="1" applyAlignment="1">
      <alignment horizontal="left" vertical="center" wrapText="1"/>
    </xf>
    <xf numFmtId="0" fontId="6" fillId="7" borderId="34" xfId="0" applyFont="1" applyFill="1" applyBorder="1" applyAlignment="1" applyProtection="1">
      <alignment horizontal="center" vertical="center" wrapText="1"/>
      <protection locked="0"/>
    </xf>
    <xf numFmtId="0" fontId="6" fillId="7" borderId="33" xfId="0" applyFont="1" applyFill="1" applyBorder="1" applyAlignment="1" applyProtection="1">
      <alignment horizontal="center" vertical="center" wrapText="1"/>
      <protection locked="0"/>
    </xf>
    <xf numFmtId="9" fontId="2" fillId="7" borderId="34" xfId="0" applyNumberFormat="1" applyFont="1" applyFill="1" applyBorder="1" applyAlignment="1">
      <alignment horizontal="center" vertical="center"/>
    </xf>
    <xf numFmtId="9" fontId="2" fillId="7" borderId="33" xfId="0" applyNumberFormat="1" applyFont="1" applyFill="1" applyBorder="1" applyAlignment="1">
      <alignment horizontal="center" vertical="center"/>
    </xf>
    <xf numFmtId="9" fontId="6" fillId="7" borderId="34" xfId="1" applyFont="1" applyFill="1" applyBorder="1" applyAlignment="1">
      <alignment horizontal="center" vertical="center" wrapText="1"/>
    </xf>
    <xf numFmtId="9" fontId="6" fillId="7" borderId="33" xfId="1" applyFont="1" applyFill="1" applyBorder="1" applyAlignment="1">
      <alignment horizontal="center" vertical="center" wrapText="1"/>
    </xf>
    <xf numFmtId="0" fontId="9" fillId="8" borderId="34" xfId="0" applyFont="1" applyFill="1" applyBorder="1" applyAlignment="1" applyProtection="1">
      <alignment horizontal="center" vertical="center" wrapText="1"/>
      <protection locked="0"/>
    </xf>
    <xf numFmtId="0" fontId="9" fillId="8" borderId="33" xfId="0" applyFont="1" applyFill="1" applyBorder="1" applyAlignment="1" applyProtection="1">
      <alignment horizontal="center" vertical="center" wrapText="1"/>
      <protection locked="0"/>
    </xf>
    <xf numFmtId="9" fontId="2" fillId="8" borderId="34" xfId="1" applyFont="1" applyFill="1" applyBorder="1" applyAlignment="1" applyProtection="1">
      <alignment horizontal="center" vertical="center" wrapText="1"/>
      <protection locked="0"/>
    </xf>
    <xf numFmtId="9" fontId="2" fillId="8" borderId="33" xfId="1" applyFont="1" applyFill="1" applyBorder="1" applyAlignment="1" applyProtection="1">
      <alignment horizontal="center" vertical="center" wrapText="1"/>
      <protection locked="0"/>
    </xf>
    <xf numFmtId="0" fontId="9" fillId="10" borderId="34" xfId="0" applyFont="1" applyFill="1" applyBorder="1" applyAlignment="1">
      <alignment horizontal="center" vertical="center" wrapText="1"/>
    </xf>
    <xf numFmtId="0" fontId="9" fillId="10" borderId="21" xfId="0" applyFont="1" applyFill="1" applyBorder="1" applyAlignment="1">
      <alignment horizontal="center" vertical="center" wrapText="1"/>
    </xf>
    <xf numFmtId="0" fontId="9" fillId="10" borderId="33" xfId="0" applyFont="1" applyFill="1" applyBorder="1" applyAlignment="1">
      <alignment horizontal="center" vertical="center" wrapText="1"/>
    </xf>
    <xf numFmtId="9" fontId="2" fillId="10" borderId="21" xfId="0" applyNumberFormat="1" applyFont="1" applyFill="1" applyBorder="1" applyAlignment="1">
      <alignment horizontal="center" vertical="center"/>
    </xf>
    <xf numFmtId="9" fontId="2" fillId="10" borderId="33" xfId="0" applyNumberFormat="1" applyFont="1" applyFill="1" applyBorder="1" applyAlignment="1">
      <alignment horizontal="center" vertical="center"/>
    </xf>
    <xf numFmtId="9" fontId="6" fillId="7" borderId="34" xfId="1" applyFont="1" applyFill="1" applyBorder="1" applyAlignment="1" applyProtection="1">
      <alignment horizontal="center" vertical="center" wrapText="1"/>
      <protection locked="0"/>
    </xf>
    <xf numFmtId="9" fontId="6" fillId="7" borderId="33" xfId="1" applyFont="1" applyFill="1" applyBorder="1" applyAlignment="1" applyProtection="1">
      <alignment horizontal="center" vertical="center" wrapText="1"/>
      <protection locked="0"/>
    </xf>
    <xf numFmtId="9" fontId="0" fillId="7" borderId="7" xfId="0" applyNumberFormat="1" applyFill="1" applyBorder="1" applyAlignment="1">
      <alignment horizontal="center" vertical="center"/>
    </xf>
    <xf numFmtId="9" fontId="0" fillId="7" borderId="25" xfId="0" applyNumberFormat="1" applyFill="1" applyBorder="1" applyAlignment="1">
      <alignment horizontal="center" vertical="center"/>
    </xf>
    <xf numFmtId="9" fontId="0" fillId="7" borderId="23" xfId="0" applyNumberFormat="1" applyFill="1" applyBorder="1" applyAlignment="1">
      <alignment horizontal="center" vertical="center"/>
    </xf>
    <xf numFmtId="9" fontId="0" fillId="7" borderId="6" xfId="0" applyNumberFormat="1" applyFill="1" applyBorder="1" applyAlignment="1">
      <alignment horizontal="center" vertical="center"/>
    </xf>
    <xf numFmtId="9" fontId="6" fillId="8" borderId="45" xfId="1" applyFont="1" applyFill="1" applyBorder="1" applyAlignment="1">
      <alignment horizontal="center" vertical="center" wrapText="1"/>
    </xf>
    <xf numFmtId="9" fontId="6" fillId="8" borderId="46" xfId="1" applyFont="1" applyFill="1" applyBorder="1" applyAlignment="1">
      <alignment horizontal="center" vertical="center" wrapText="1"/>
    </xf>
    <xf numFmtId="9" fontId="6" fillId="8" borderId="48" xfId="1"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951746</xdr:colOff>
      <xdr:row>0</xdr:row>
      <xdr:rowOff>104775</xdr:rowOff>
    </xdr:from>
    <xdr:to>
      <xdr:col>1</xdr:col>
      <xdr:colOff>171450</xdr:colOff>
      <xdr:row>3</xdr:row>
      <xdr:rowOff>35188</xdr:rowOff>
    </xdr:to>
    <xdr:pic>
      <xdr:nvPicPr>
        <xdr:cNvPr id="3" name="Imagen 2">
          <a:extLst>
            <a:ext uri="{FF2B5EF4-FFF2-40B4-BE49-F238E27FC236}">
              <a16:creationId xmlns:a16="http://schemas.microsoft.com/office/drawing/2014/main" id="{89071707-B6D6-4A5C-BF06-AA80DD8E65D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94621" y="104775"/>
          <a:ext cx="953254" cy="113056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E7C2C-30F7-48C2-876B-337E7E28AA2D}">
  <dimension ref="A1:S123"/>
  <sheetViews>
    <sheetView tabSelected="1" topLeftCell="A4" zoomScale="50" zoomScaleNormal="68" workbookViewId="0">
      <selection activeCell="I9" sqref="I9:I10"/>
    </sheetView>
  </sheetViews>
  <sheetFormatPr baseColWidth="10" defaultColWidth="11.42578125" defaultRowHeight="12.75" x14ac:dyDescent="0.2"/>
  <cols>
    <col min="1" max="1" width="26" style="1" customWidth="1"/>
    <col min="2" max="2" width="16.140625" style="2" customWidth="1"/>
    <col min="3" max="3" width="43.7109375" style="3" customWidth="1"/>
    <col min="4" max="4" width="44.85546875" style="4" customWidth="1"/>
    <col min="5" max="5" width="23.42578125" style="5" customWidth="1"/>
    <col min="6" max="6" width="12" style="1" customWidth="1"/>
    <col min="7" max="7" width="35.85546875" style="1" customWidth="1"/>
    <col min="8" max="8" width="42.85546875" style="1" customWidth="1"/>
    <col min="9" max="9" width="25" style="1" customWidth="1"/>
    <col min="10" max="10" width="71.140625" style="6" customWidth="1"/>
    <col min="11" max="11" width="13.140625" style="8" customWidth="1"/>
    <col min="12" max="12" width="15.140625" style="8" customWidth="1"/>
    <col min="13" max="14" width="12.28515625" style="8" bestFit="1" customWidth="1"/>
    <col min="15" max="15" width="12.28515625" style="7" bestFit="1" customWidth="1"/>
    <col min="16" max="16" width="12.85546875" style="7" bestFit="1" customWidth="1"/>
    <col min="17" max="17" width="14.42578125" style="2" customWidth="1"/>
    <col min="18" max="18" width="23.7109375" style="1" bestFit="1" customWidth="1"/>
    <col min="19" max="19" width="11.42578125" style="1" hidden="1" customWidth="1"/>
    <col min="20" max="16384" width="11.42578125" style="1"/>
  </cols>
  <sheetData>
    <row r="1" spans="1:18" s="9" customFormat="1" ht="32.1" customHeight="1" thickBot="1" x14ac:dyDescent="0.25">
      <c r="A1" s="442"/>
      <c r="B1" s="443"/>
      <c r="C1" s="448" t="s">
        <v>21</v>
      </c>
      <c r="D1" s="449"/>
      <c r="E1" s="449"/>
      <c r="F1" s="449"/>
      <c r="G1" s="449"/>
      <c r="H1" s="449"/>
      <c r="I1" s="449"/>
      <c r="J1" s="449"/>
      <c r="K1" s="449"/>
      <c r="L1" s="450"/>
      <c r="M1" s="454" t="s">
        <v>22</v>
      </c>
      <c r="N1" s="455"/>
      <c r="O1" s="455"/>
      <c r="P1" s="455"/>
      <c r="Q1" s="456"/>
    </row>
    <row r="2" spans="1:18" s="9" customFormat="1" ht="32.1" customHeight="1" thickBot="1" x14ac:dyDescent="0.25">
      <c r="A2" s="444"/>
      <c r="B2" s="445"/>
      <c r="C2" s="448"/>
      <c r="D2" s="449"/>
      <c r="E2" s="449"/>
      <c r="F2" s="449"/>
      <c r="G2" s="449"/>
      <c r="H2" s="449"/>
      <c r="I2" s="449"/>
      <c r="J2" s="449"/>
      <c r="K2" s="449"/>
      <c r="L2" s="450"/>
      <c r="M2" s="454" t="s">
        <v>23</v>
      </c>
      <c r="N2" s="455"/>
      <c r="O2" s="455"/>
      <c r="P2" s="455"/>
      <c r="Q2" s="456"/>
    </row>
    <row r="3" spans="1:18" s="9" customFormat="1" ht="32.1" customHeight="1" thickBot="1" x14ac:dyDescent="0.25">
      <c r="A3" s="446"/>
      <c r="B3" s="447"/>
      <c r="C3" s="451"/>
      <c r="D3" s="452"/>
      <c r="E3" s="452"/>
      <c r="F3" s="452"/>
      <c r="G3" s="452"/>
      <c r="H3" s="452"/>
      <c r="I3" s="452"/>
      <c r="J3" s="452"/>
      <c r="K3" s="452"/>
      <c r="L3" s="453"/>
      <c r="M3" s="454" t="s">
        <v>20</v>
      </c>
      <c r="N3" s="455"/>
      <c r="O3" s="455"/>
      <c r="P3" s="455"/>
      <c r="Q3" s="456"/>
    </row>
    <row r="4" spans="1:18" s="10" customFormat="1" ht="22.5" customHeight="1" x14ac:dyDescent="0.25">
      <c r="A4" s="11"/>
      <c r="B4" s="457" t="s">
        <v>16</v>
      </c>
      <c r="C4" s="458"/>
      <c r="D4" s="458"/>
      <c r="E4" s="458"/>
      <c r="F4" s="458"/>
      <c r="G4" s="458"/>
      <c r="H4" s="458"/>
      <c r="I4" s="458"/>
      <c r="J4" s="459"/>
      <c r="K4" s="460" t="s">
        <v>14</v>
      </c>
      <c r="L4" s="461"/>
      <c r="M4" s="461"/>
      <c r="N4" s="461"/>
      <c r="O4" s="461"/>
      <c r="P4" s="462"/>
      <c r="Q4" s="309" t="s">
        <v>15</v>
      </c>
      <c r="R4" s="309" t="s">
        <v>464</v>
      </c>
    </row>
    <row r="5" spans="1:18" s="10" customFormat="1" ht="30.95" customHeight="1" thickBot="1" x14ac:dyDescent="0.25">
      <c r="A5" s="116" t="s">
        <v>7</v>
      </c>
      <c r="B5" s="117" t="s">
        <v>19</v>
      </c>
      <c r="C5" s="170" t="s">
        <v>17</v>
      </c>
      <c r="D5" s="117" t="s">
        <v>0</v>
      </c>
      <c r="E5" s="117" t="s">
        <v>1</v>
      </c>
      <c r="F5" s="118" t="s">
        <v>2</v>
      </c>
      <c r="G5" s="117" t="s">
        <v>3</v>
      </c>
      <c r="H5" s="117" t="s">
        <v>4</v>
      </c>
      <c r="I5" s="117" t="s">
        <v>5</v>
      </c>
      <c r="J5" s="119" t="s">
        <v>18</v>
      </c>
      <c r="K5" s="120" t="s">
        <v>8</v>
      </c>
      <c r="L5" s="120" t="s">
        <v>9</v>
      </c>
      <c r="M5" s="120" t="s">
        <v>10</v>
      </c>
      <c r="N5" s="120" t="s">
        <v>11</v>
      </c>
      <c r="O5" s="120" t="s">
        <v>12</v>
      </c>
      <c r="P5" s="120" t="s">
        <v>13</v>
      </c>
      <c r="Q5" s="310"/>
      <c r="R5" s="310"/>
    </row>
    <row r="6" spans="1:18" s="10" customFormat="1" ht="69.95" customHeight="1" x14ac:dyDescent="0.2">
      <c r="A6" s="378" t="s">
        <v>115</v>
      </c>
      <c r="B6" s="345">
        <v>1</v>
      </c>
      <c r="C6" s="463" t="s">
        <v>24</v>
      </c>
      <c r="D6" s="466" t="s">
        <v>25</v>
      </c>
      <c r="E6" s="469" t="s">
        <v>26</v>
      </c>
      <c r="F6" s="417" t="s">
        <v>27</v>
      </c>
      <c r="G6" s="473" t="s">
        <v>28</v>
      </c>
      <c r="H6" s="473" t="s">
        <v>29</v>
      </c>
      <c r="I6" s="469" t="s">
        <v>30</v>
      </c>
      <c r="J6" s="476" t="s">
        <v>407</v>
      </c>
      <c r="K6" s="66">
        <v>1</v>
      </c>
      <c r="L6" s="66">
        <v>0</v>
      </c>
      <c r="M6" s="66">
        <v>0</v>
      </c>
      <c r="N6" s="66">
        <v>0</v>
      </c>
      <c r="O6" s="66">
        <v>0</v>
      </c>
      <c r="P6" s="66"/>
      <c r="Q6" s="314">
        <f>SUM(K6:O6)</f>
        <v>1</v>
      </c>
      <c r="R6" s="311">
        <f>AVERAGE(Q6:Q16)</f>
        <v>0.83333333333333337</v>
      </c>
    </row>
    <row r="7" spans="1:18" s="10" customFormat="1" ht="69.95" customHeight="1" x14ac:dyDescent="0.2">
      <c r="A7" s="379"/>
      <c r="B7" s="341"/>
      <c r="C7" s="464"/>
      <c r="D7" s="467"/>
      <c r="E7" s="470"/>
      <c r="F7" s="472"/>
      <c r="G7" s="474"/>
      <c r="H7" s="474"/>
      <c r="I7" s="470"/>
      <c r="J7" s="477"/>
      <c r="K7" s="13">
        <v>1</v>
      </c>
      <c r="L7" s="13">
        <v>0</v>
      </c>
      <c r="M7" s="13">
        <v>0</v>
      </c>
      <c r="N7" s="13">
        <v>0</v>
      </c>
      <c r="O7" s="13">
        <v>0</v>
      </c>
      <c r="P7" s="13"/>
      <c r="Q7" s="479"/>
      <c r="R7" s="312"/>
    </row>
    <row r="8" spans="1:18" s="10" customFormat="1" ht="69.95" customHeight="1" thickBot="1" x14ac:dyDescent="0.25">
      <c r="A8" s="379"/>
      <c r="B8" s="342"/>
      <c r="C8" s="465"/>
      <c r="D8" s="468"/>
      <c r="E8" s="471"/>
      <c r="F8" s="418"/>
      <c r="G8" s="475"/>
      <c r="H8" s="475"/>
      <c r="I8" s="471"/>
      <c r="J8" s="478"/>
      <c r="K8" s="65">
        <v>1</v>
      </c>
      <c r="L8" s="65">
        <v>0</v>
      </c>
      <c r="M8" s="65">
        <v>0</v>
      </c>
      <c r="N8" s="65">
        <v>0</v>
      </c>
      <c r="O8" s="65">
        <v>0</v>
      </c>
      <c r="P8" s="65"/>
      <c r="Q8" s="315"/>
      <c r="R8" s="312"/>
    </row>
    <row r="9" spans="1:18" s="10" customFormat="1" ht="222.75" customHeight="1" x14ac:dyDescent="0.2">
      <c r="A9" s="379"/>
      <c r="B9" s="345" t="s">
        <v>6</v>
      </c>
      <c r="C9" s="490" t="s">
        <v>31</v>
      </c>
      <c r="D9" s="492" t="s">
        <v>32</v>
      </c>
      <c r="E9" s="469" t="s">
        <v>33</v>
      </c>
      <c r="F9" s="417" t="s">
        <v>34</v>
      </c>
      <c r="G9" s="473" t="s">
        <v>35</v>
      </c>
      <c r="H9" s="473" t="s">
        <v>36</v>
      </c>
      <c r="I9" s="469" t="s">
        <v>37</v>
      </c>
      <c r="J9" s="476" t="s">
        <v>294</v>
      </c>
      <c r="K9" s="66">
        <v>0</v>
      </c>
      <c r="L9" s="66">
        <v>0</v>
      </c>
      <c r="M9" s="66">
        <v>0</v>
      </c>
      <c r="N9" s="66">
        <v>0</v>
      </c>
      <c r="O9" s="66">
        <v>0</v>
      </c>
      <c r="P9" s="66"/>
      <c r="Q9" s="314">
        <f t="shared" ref="Q9:Q28" si="0">SUM(K9:O9)</f>
        <v>0</v>
      </c>
      <c r="R9" s="312"/>
    </row>
    <row r="10" spans="1:18" s="10" customFormat="1" ht="101.25" customHeight="1" thickBot="1" x14ac:dyDescent="0.25">
      <c r="A10" s="379"/>
      <c r="B10" s="342"/>
      <c r="C10" s="491"/>
      <c r="D10" s="493"/>
      <c r="E10" s="471"/>
      <c r="F10" s="418"/>
      <c r="G10" s="475"/>
      <c r="H10" s="475"/>
      <c r="I10" s="471"/>
      <c r="J10" s="478"/>
      <c r="K10" s="65">
        <v>0</v>
      </c>
      <c r="L10" s="65">
        <v>0</v>
      </c>
      <c r="M10" s="65">
        <v>0</v>
      </c>
      <c r="N10" s="65">
        <v>0</v>
      </c>
      <c r="O10" s="65">
        <v>0</v>
      </c>
      <c r="P10" s="65"/>
      <c r="Q10" s="315"/>
      <c r="R10" s="312"/>
    </row>
    <row r="11" spans="1:18" s="10" customFormat="1" ht="101.25" customHeight="1" x14ac:dyDescent="0.2">
      <c r="A11" s="379"/>
      <c r="B11" s="345">
        <v>3</v>
      </c>
      <c r="C11" s="381" t="s">
        <v>38</v>
      </c>
      <c r="D11" s="381" t="s">
        <v>39</v>
      </c>
      <c r="E11" s="433" t="s">
        <v>40</v>
      </c>
      <c r="F11" s="433">
        <v>1</v>
      </c>
      <c r="G11" s="419">
        <v>45419</v>
      </c>
      <c r="H11" s="419">
        <v>45519</v>
      </c>
      <c r="I11" s="381" t="s">
        <v>41</v>
      </c>
      <c r="J11" s="488" t="s">
        <v>42</v>
      </c>
      <c r="K11" s="66">
        <v>1</v>
      </c>
      <c r="L11" s="66">
        <v>0</v>
      </c>
      <c r="M11" s="66">
        <v>0</v>
      </c>
      <c r="N11" s="66">
        <v>0</v>
      </c>
      <c r="O11" s="66">
        <v>0</v>
      </c>
      <c r="P11" s="66"/>
      <c r="Q11" s="314">
        <f>SUM(K11:O11)</f>
        <v>1</v>
      </c>
      <c r="R11" s="312"/>
    </row>
    <row r="12" spans="1:18" s="10" customFormat="1" ht="104.25" customHeight="1" thickBot="1" x14ac:dyDescent="0.25">
      <c r="A12" s="379"/>
      <c r="B12" s="342"/>
      <c r="C12" s="382"/>
      <c r="D12" s="382"/>
      <c r="E12" s="434"/>
      <c r="F12" s="434"/>
      <c r="G12" s="420"/>
      <c r="H12" s="420"/>
      <c r="I12" s="382"/>
      <c r="J12" s="489"/>
      <c r="K12" s="65">
        <v>1</v>
      </c>
      <c r="L12" s="65">
        <v>0</v>
      </c>
      <c r="M12" s="65">
        <v>0</v>
      </c>
      <c r="N12" s="65">
        <v>0</v>
      </c>
      <c r="O12" s="65">
        <v>0</v>
      </c>
      <c r="P12" s="65"/>
      <c r="Q12" s="315"/>
      <c r="R12" s="312"/>
    </row>
    <row r="13" spans="1:18" s="10" customFormat="1" ht="104.25" customHeight="1" x14ac:dyDescent="0.2">
      <c r="A13" s="379"/>
      <c r="B13" s="345">
        <v>4</v>
      </c>
      <c r="C13" s="381" t="s">
        <v>43</v>
      </c>
      <c r="D13" s="381" t="s">
        <v>44</v>
      </c>
      <c r="E13" s="433" t="s">
        <v>45</v>
      </c>
      <c r="F13" s="433">
        <v>1</v>
      </c>
      <c r="G13" s="419">
        <v>45419</v>
      </c>
      <c r="H13" s="419">
        <v>45657</v>
      </c>
      <c r="I13" s="381" t="s">
        <v>46</v>
      </c>
      <c r="J13" s="381" t="s">
        <v>47</v>
      </c>
      <c r="K13" s="66">
        <v>1</v>
      </c>
      <c r="L13" s="66">
        <v>0</v>
      </c>
      <c r="M13" s="66">
        <v>0</v>
      </c>
      <c r="N13" s="66">
        <v>0</v>
      </c>
      <c r="O13" s="66">
        <v>0</v>
      </c>
      <c r="P13" s="66"/>
      <c r="Q13" s="314">
        <f t="shared" si="0"/>
        <v>1</v>
      </c>
      <c r="R13" s="312"/>
    </row>
    <row r="14" spans="1:18" s="10" customFormat="1" ht="156.75" customHeight="1" thickBot="1" x14ac:dyDescent="0.25">
      <c r="A14" s="379"/>
      <c r="B14" s="342"/>
      <c r="C14" s="382"/>
      <c r="D14" s="382"/>
      <c r="E14" s="434"/>
      <c r="F14" s="434"/>
      <c r="G14" s="420"/>
      <c r="H14" s="420"/>
      <c r="I14" s="382"/>
      <c r="J14" s="382"/>
      <c r="K14" s="65">
        <v>1</v>
      </c>
      <c r="L14" s="65">
        <v>0</v>
      </c>
      <c r="M14" s="65">
        <v>0</v>
      </c>
      <c r="N14" s="65">
        <v>0</v>
      </c>
      <c r="O14" s="65">
        <v>0</v>
      </c>
      <c r="P14" s="65"/>
      <c r="Q14" s="315"/>
      <c r="R14" s="312"/>
    </row>
    <row r="15" spans="1:18" s="10" customFormat="1" ht="72" customHeight="1" thickBot="1" x14ac:dyDescent="0.25">
      <c r="A15" s="379"/>
      <c r="B15" s="218">
        <v>5</v>
      </c>
      <c r="C15" s="281" t="s">
        <v>48</v>
      </c>
      <c r="D15" s="282" t="s">
        <v>49</v>
      </c>
      <c r="E15" s="283" t="s">
        <v>50</v>
      </c>
      <c r="F15" s="283">
        <v>1</v>
      </c>
      <c r="G15" s="284">
        <v>45419</v>
      </c>
      <c r="H15" s="284">
        <v>45657</v>
      </c>
      <c r="I15" s="281" t="s">
        <v>46</v>
      </c>
      <c r="J15" s="282" t="s">
        <v>51</v>
      </c>
      <c r="K15" s="229">
        <v>1</v>
      </c>
      <c r="L15" s="229">
        <v>0</v>
      </c>
      <c r="M15" s="229">
        <v>0</v>
      </c>
      <c r="N15" s="229">
        <v>0</v>
      </c>
      <c r="O15" s="229">
        <v>0</v>
      </c>
      <c r="P15" s="229"/>
      <c r="Q15" s="224">
        <f t="shared" si="0"/>
        <v>1</v>
      </c>
      <c r="R15" s="312"/>
    </row>
    <row r="16" spans="1:18" s="10" customFormat="1" ht="72" customHeight="1" thickBot="1" x14ac:dyDescent="0.25">
      <c r="A16" s="380"/>
      <c r="B16" s="218">
        <v>6</v>
      </c>
      <c r="C16" s="281" t="s">
        <v>52</v>
      </c>
      <c r="D16" s="282" t="s">
        <v>53</v>
      </c>
      <c r="E16" s="283" t="s">
        <v>54</v>
      </c>
      <c r="F16" s="283">
        <v>1</v>
      </c>
      <c r="G16" s="284">
        <v>45419</v>
      </c>
      <c r="H16" s="284">
        <v>45657</v>
      </c>
      <c r="I16" s="281" t="s">
        <v>46</v>
      </c>
      <c r="J16" s="282" t="s">
        <v>51</v>
      </c>
      <c r="K16" s="229">
        <v>1</v>
      </c>
      <c r="L16" s="229">
        <v>0</v>
      </c>
      <c r="M16" s="229">
        <v>0</v>
      </c>
      <c r="N16" s="229">
        <v>0</v>
      </c>
      <c r="O16" s="229">
        <v>0</v>
      </c>
      <c r="P16" s="229"/>
      <c r="Q16" s="224">
        <f t="shared" si="0"/>
        <v>1</v>
      </c>
      <c r="R16" s="313"/>
    </row>
    <row r="17" spans="1:18" s="10" customFormat="1" ht="197.25" customHeight="1" thickBot="1" x14ac:dyDescent="0.25">
      <c r="A17" s="385" t="s">
        <v>114</v>
      </c>
      <c r="B17" s="271">
        <v>1</v>
      </c>
      <c r="C17" s="280" t="s">
        <v>55</v>
      </c>
      <c r="D17" s="274" t="s">
        <v>56</v>
      </c>
      <c r="E17" s="274" t="s">
        <v>57</v>
      </c>
      <c r="F17" s="278">
        <v>1</v>
      </c>
      <c r="G17" s="276">
        <v>45468</v>
      </c>
      <c r="H17" s="274" t="s">
        <v>58</v>
      </c>
      <c r="I17" s="274" t="s">
        <v>59</v>
      </c>
      <c r="J17" s="280" t="s">
        <v>60</v>
      </c>
      <c r="K17" s="278">
        <v>1</v>
      </c>
      <c r="L17" s="208">
        <v>0</v>
      </c>
      <c r="M17" s="208">
        <v>0</v>
      </c>
      <c r="N17" s="208">
        <v>0</v>
      </c>
      <c r="O17" s="208">
        <v>0</v>
      </c>
      <c r="P17" s="208"/>
      <c r="Q17" s="279">
        <f t="shared" si="0"/>
        <v>1</v>
      </c>
      <c r="R17" s="300">
        <f>AVERAGE(Q17:Q20)</f>
        <v>1</v>
      </c>
    </row>
    <row r="18" spans="1:18" s="10" customFormat="1" ht="109.5" customHeight="1" thickBot="1" x14ac:dyDescent="0.25">
      <c r="A18" s="386"/>
      <c r="B18" s="271">
        <v>2</v>
      </c>
      <c r="C18" s="272" t="s">
        <v>61</v>
      </c>
      <c r="D18" s="273" t="s">
        <v>62</v>
      </c>
      <c r="E18" s="274" t="s">
        <v>63</v>
      </c>
      <c r="F18" s="275">
        <v>1</v>
      </c>
      <c r="G18" s="276">
        <v>45468</v>
      </c>
      <c r="H18" s="276" t="s">
        <v>64</v>
      </c>
      <c r="I18" s="274" t="s">
        <v>59</v>
      </c>
      <c r="J18" s="277" t="s">
        <v>65</v>
      </c>
      <c r="K18" s="278">
        <v>1</v>
      </c>
      <c r="L18" s="208">
        <v>0</v>
      </c>
      <c r="M18" s="208">
        <v>0</v>
      </c>
      <c r="N18" s="208">
        <v>0</v>
      </c>
      <c r="O18" s="208">
        <v>0</v>
      </c>
      <c r="P18" s="208"/>
      <c r="Q18" s="279">
        <f t="shared" si="0"/>
        <v>1</v>
      </c>
      <c r="R18" s="316"/>
    </row>
    <row r="19" spans="1:18" s="10" customFormat="1" ht="109.5" customHeight="1" x14ac:dyDescent="0.2">
      <c r="A19" s="386"/>
      <c r="B19" s="421">
        <v>3</v>
      </c>
      <c r="C19" s="423" t="s">
        <v>66</v>
      </c>
      <c r="D19" s="425" t="s">
        <v>67</v>
      </c>
      <c r="E19" s="423" t="s">
        <v>68</v>
      </c>
      <c r="F19" s="427">
        <v>1</v>
      </c>
      <c r="G19" s="429">
        <v>45468</v>
      </c>
      <c r="H19" s="429" t="s">
        <v>58</v>
      </c>
      <c r="I19" s="423" t="s">
        <v>59</v>
      </c>
      <c r="J19" s="431" t="s">
        <v>298</v>
      </c>
      <c r="K19" s="122">
        <v>1</v>
      </c>
      <c r="L19" s="123">
        <v>0</v>
      </c>
      <c r="M19" s="123">
        <v>0</v>
      </c>
      <c r="N19" s="123">
        <v>0</v>
      </c>
      <c r="O19" s="123">
        <v>0</v>
      </c>
      <c r="P19" s="123"/>
      <c r="Q19" s="480">
        <f t="shared" si="0"/>
        <v>1</v>
      </c>
      <c r="R19" s="316"/>
    </row>
    <row r="20" spans="1:18" s="10" customFormat="1" ht="184.5" customHeight="1" thickBot="1" x14ac:dyDescent="0.25">
      <c r="A20" s="387"/>
      <c r="B20" s="422"/>
      <c r="C20" s="424"/>
      <c r="D20" s="426"/>
      <c r="E20" s="424"/>
      <c r="F20" s="428"/>
      <c r="G20" s="430"/>
      <c r="H20" s="430"/>
      <c r="I20" s="424"/>
      <c r="J20" s="432"/>
      <c r="K20" s="124">
        <v>0</v>
      </c>
      <c r="L20" s="39">
        <v>0</v>
      </c>
      <c r="M20" s="39">
        <v>0</v>
      </c>
      <c r="N20" s="39">
        <v>0</v>
      </c>
      <c r="O20" s="39">
        <v>1</v>
      </c>
      <c r="P20" s="39"/>
      <c r="Q20" s="481"/>
      <c r="R20" s="317"/>
    </row>
    <row r="21" spans="1:18" s="10" customFormat="1" ht="133.5" customHeight="1" thickBot="1" x14ac:dyDescent="0.25">
      <c r="A21" s="355" t="s">
        <v>113</v>
      </c>
      <c r="B21" s="230">
        <v>1</v>
      </c>
      <c r="C21" s="184" t="s">
        <v>69</v>
      </c>
      <c r="D21" s="185" t="s">
        <v>70</v>
      </c>
      <c r="E21" s="189" t="s">
        <v>71</v>
      </c>
      <c r="F21" s="187">
        <v>1</v>
      </c>
      <c r="G21" s="188">
        <v>45419</v>
      </c>
      <c r="H21" s="188">
        <v>45473</v>
      </c>
      <c r="I21" s="189" t="s">
        <v>72</v>
      </c>
      <c r="J21" s="190" t="s">
        <v>73</v>
      </c>
      <c r="K21" s="235">
        <v>1</v>
      </c>
      <c r="L21" s="191">
        <v>0</v>
      </c>
      <c r="M21" s="191">
        <v>0</v>
      </c>
      <c r="N21" s="191">
        <v>0</v>
      </c>
      <c r="O21" s="191">
        <v>0</v>
      </c>
      <c r="P21" s="191"/>
      <c r="Q21" s="236">
        <f t="shared" si="0"/>
        <v>1</v>
      </c>
      <c r="R21" s="294">
        <f>AVERAGE(Q21:Q27)</f>
        <v>1</v>
      </c>
    </row>
    <row r="22" spans="1:18" s="10" customFormat="1" ht="132.94999999999999" customHeight="1" x14ac:dyDescent="0.2">
      <c r="A22" s="356"/>
      <c r="B22" s="407">
        <v>2</v>
      </c>
      <c r="C22" s="402" t="s">
        <v>74</v>
      </c>
      <c r="D22" s="269" t="s">
        <v>410</v>
      </c>
      <c r="E22" s="174" t="s">
        <v>413</v>
      </c>
      <c r="F22" s="396" t="s">
        <v>75</v>
      </c>
      <c r="G22" s="398">
        <v>45419</v>
      </c>
      <c r="H22" s="398">
        <v>45504</v>
      </c>
      <c r="I22" s="402" t="s">
        <v>76</v>
      </c>
      <c r="J22" s="440" t="s">
        <v>77</v>
      </c>
      <c r="K22" s="114">
        <v>1</v>
      </c>
      <c r="L22" s="29">
        <v>0</v>
      </c>
      <c r="M22" s="29">
        <v>0</v>
      </c>
      <c r="N22" s="29">
        <v>0</v>
      </c>
      <c r="O22" s="29">
        <v>0</v>
      </c>
      <c r="P22" s="29"/>
      <c r="Q22" s="318">
        <f t="shared" si="0"/>
        <v>1</v>
      </c>
      <c r="R22" s="295"/>
    </row>
    <row r="23" spans="1:18" s="10" customFormat="1" ht="69.95" customHeight="1" thickBot="1" x14ac:dyDescent="0.25">
      <c r="A23" s="356"/>
      <c r="B23" s="408"/>
      <c r="C23" s="403"/>
      <c r="D23" s="270" t="s">
        <v>411</v>
      </c>
      <c r="E23" s="176" t="s">
        <v>412</v>
      </c>
      <c r="F23" s="397"/>
      <c r="G23" s="399"/>
      <c r="H23" s="399"/>
      <c r="I23" s="403"/>
      <c r="J23" s="441"/>
      <c r="K23" s="268">
        <v>1</v>
      </c>
      <c r="L23" s="16">
        <v>0</v>
      </c>
      <c r="M23" s="16">
        <v>0</v>
      </c>
      <c r="N23" s="16">
        <v>0</v>
      </c>
      <c r="O23" s="16">
        <v>0</v>
      </c>
      <c r="P23" s="16"/>
      <c r="Q23" s="319"/>
      <c r="R23" s="295"/>
    </row>
    <row r="24" spans="1:18" s="10" customFormat="1" ht="89.25" x14ac:dyDescent="0.2">
      <c r="A24" s="356"/>
      <c r="B24" s="407">
        <v>3</v>
      </c>
      <c r="C24" s="402" t="s">
        <v>78</v>
      </c>
      <c r="D24" s="174" t="s">
        <v>414</v>
      </c>
      <c r="E24" s="174" t="s">
        <v>416</v>
      </c>
      <c r="F24" s="409">
        <v>1</v>
      </c>
      <c r="G24" s="398">
        <v>45419</v>
      </c>
      <c r="H24" s="398">
        <v>45504</v>
      </c>
      <c r="I24" s="402" t="s">
        <v>72</v>
      </c>
      <c r="J24" s="402" t="s">
        <v>79</v>
      </c>
      <c r="K24" s="114">
        <v>1</v>
      </c>
      <c r="L24" s="29">
        <v>0</v>
      </c>
      <c r="M24" s="29">
        <v>0</v>
      </c>
      <c r="N24" s="29">
        <v>0</v>
      </c>
      <c r="O24" s="29">
        <v>0</v>
      </c>
      <c r="P24" s="29"/>
      <c r="Q24" s="318">
        <f t="shared" si="0"/>
        <v>1</v>
      </c>
      <c r="R24" s="295"/>
    </row>
    <row r="25" spans="1:18" s="10" customFormat="1" ht="77.25" thickBot="1" x14ac:dyDescent="0.25">
      <c r="A25" s="356"/>
      <c r="B25" s="408"/>
      <c r="C25" s="403"/>
      <c r="D25" s="175" t="s">
        <v>415</v>
      </c>
      <c r="E25" s="175" t="s">
        <v>417</v>
      </c>
      <c r="F25" s="410"/>
      <c r="G25" s="399"/>
      <c r="H25" s="399"/>
      <c r="I25" s="403"/>
      <c r="J25" s="403"/>
      <c r="K25" s="268">
        <v>1</v>
      </c>
      <c r="L25" s="16">
        <v>0</v>
      </c>
      <c r="M25" s="16">
        <v>0</v>
      </c>
      <c r="N25" s="16">
        <v>0</v>
      </c>
      <c r="O25" s="16">
        <v>0</v>
      </c>
      <c r="P25" s="16"/>
      <c r="Q25" s="319"/>
      <c r="R25" s="295"/>
    </row>
    <row r="26" spans="1:18" s="10" customFormat="1" ht="178.5" customHeight="1" x14ac:dyDescent="0.2">
      <c r="A26" s="356"/>
      <c r="B26" s="407">
        <v>4</v>
      </c>
      <c r="C26" s="402" t="s">
        <v>80</v>
      </c>
      <c r="D26" s="402" t="s">
        <v>81</v>
      </c>
      <c r="E26" s="402" t="s">
        <v>82</v>
      </c>
      <c r="F26" s="409">
        <v>1</v>
      </c>
      <c r="G26" s="398">
        <v>45419</v>
      </c>
      <c r="H26" s="398">
        <v>45504</v>
      </c>
      <c r="I26" s="400" t="s">
        <v>72</v>
      </c>
      <c r="J26" s="402" t="s">
        <v>83</v>
      </c>
      <c r="K26" s="514">
        <v>1</v>
      </c>
      <c r="L26" s="516">
        <v>0</v>
      </c>
      <c r="M26" s="516">
        <v>0</v>
      </c>
      <c r="N26" s="516">
        <v>0</v>
      </c>
      <c r="O26" s="516">
        <v>0</v>
      </c>
      <c r="P26" s="516"/>
      <c r="Q26" s="318">
        <f t="shared" si="0"/>
        <v>1</v>
      </c>
      <c r="R26" s="295"/>
    </row>
    <row r="27" spans="1:18" s="10" customFormat="1" ht="15" thickBot="1" x14ac:dyDescent="0.25">
      <c r="A27" s="357"/>
      <c r="B27" s="408"/>
      <c r="C27" s="403"/>
      <c r="D27" s="403"/>
      <c r="E27" s="403"/>
      <c r="F27" s="410"/>
      <c r="G27" s="399"/>
      <c r="H27" s="399"/>
      <c r="I27" s="401"/>
      <c r="J27" s="403"/>
      <c r="K27" s="515"/>
      <c r="L27" s="517"/>
      <c r="M27" s="517"/>
      <c r="N27" s="517"/>
      <c r="O27" s="517"/>
      <c r="P27" s="517"/>
      <c r="Q27" s="319"/>
      <c r="R27" s="296"/>
    </row>
    <row r="28" spans="1:18" s="10" customFormat="1" ht="126" customHeight="1" thickBot="1" x14ac:dyDescent="0.25">
      <c r="A28" s="125" t="s">
        <v>112</v>
      </c>
      <c r="B28" s="126">
        <v>1</v>
      </c>
      <c r="C28" s="127" t="s">
        <v>84</v>
      </c>
      <c r="D28" s="128" t="s">
        <v>85</v>
      </c>
      <c r="E28" s="129" t="s">
        <v>86</v>
      </c>
      <c r="F28" s="130">
        <v>1</v>
      </c>
      <c r="G28" s="131" t="s">
        <v>87</v>
      </c>
      <c r="H28" s="131" t="s">
        <v>88</v>
      </c>
      <c r="I28" s="129" t="s">
        <v>89</v>
      </c>
      <c r="J28" s="132" t="s">
        <v>90</v>
      </c>
      <c r="K28" s="133">
        <v>1</v>
      </c>
      <c r="L28" s="130">
        <v>0</v>
      </c>
      <c r="M28" s="130">
        <v>0</v>
      </c>
      <c r="N28" s="130">
        <v>0</v>
      </c>
      <c r="O28" s="130">
        <v>0</v>
      </c>
      <c r="P28" s="130"/>
      <c r="Q28" s="173">
        <f t="shared" si="0"/>
        <v>1</v>
      </c>
      <c r="R28" s="179">
        <f>SUM(K28:P28)</f>
        <v>1</v>
      </c>
    </row>
    <row r="29" spans="1:18" s="10" customFormat="1" ht="192" customHeight="1" thickBot="1" x14ac:dyDescent="0.25">
      <c r="A29" s="435" t="s">
        <v>111</v>
      </c>
      <c r="B29" s="248">
        <v>2</v>
      </c>
      <c r="C29" s="265" t="s">
        <v>91</v>
      </c>
      <c r="D29" s="265" t="s">
        <v>92</v>
      </c>
      <c r="E29" s="254" t="s">
        <v>93</v>
      </c>
      <c r="F29" s="266">
        <v>1</v>
      </c>
      <c r="G29" s="267">
        <v>45692</v>
      </c>
      <c r="H29" s="267">
        <v>45781</v>
      </c>
      <c r="I29" s="254" t="s">
        <v>94</v>
      </c>
      <c r="J29" s="265" t="s">
        <v>299</v>
      </c>
      <c r="K29" s="252" t="s">
        <v>202</v>
      </c>
      <c r="L29" s="256">
        <v>1</v>
      </c>
      <c r="M29" s="256">
        <v>0</v>
      </c>
      <c r="N29" s="256">
        <v>0</v>
      </c>
      <c r="O29" s="256">
        <v>0</v>
      </c>
      <c r="P29" s="256"/>
      <c r="Q29" s="257">
        <f t="shared" ref="Q29:Q34" si="1">SUM(L29:O29)</f>
        <v>1</v>
      </c>
      <c r="R29" s="322">
        <f>AVERAGE(Q29:Q40)</f>
        <v>0.9</v>
      </c>
    </row>
    <row r="30" spans="1:18" s="10" customFormat="1" ht="162" customHeight="1" x14ac:dyDescent="0.2">
      <c r="A30" s="436"/>
      <c r="B30" s="411">
        <v>5</v>
      </c>
      <c r="C30" s="404" t="s">
        <v>95</v>
      </c>
      <c r="D30" s="404" t="s">
        <v>96</v>
      </c>
      <c r="E30" s="404" t="s">
        <v>97</v>
      </c>
      <c r="F30" s="415">
        <v>1</v>
      </c>
      <c r="G30" s="413">
        <v>45692</v>
      </c>
      <c r="H30" s="413">
        <v>45781</v>
      </c>
      <c r="I30" s="404" t="s">
        <v>98</v>
      </c>
      <c r="J30" s="438" t="s">
        <v>297</v>
      </c>
      <c r="K30" s="134"/>
      <c r="L30" s="135">
        <v>0</v>
      </c>
      <c r="M30" s="135">
        <v>1</v>
      </c>
      <c r="N30" s="135">
        <v>0</v>
      </c>
      <c r="O30" s="135">
        <v>0</v>
      </c>
      <c r="P30" s="135"/>
      <c r="Q30" s="320">
        <f t="shared" si="1"/>
        <v>1</v>
      </c>
      <c r="R30" s="323"/>
    </row>
    <row r="31" spans="1:18" s="10" customFormat="1" ht="159" customHeight="1" thickBot="1" x14ac:dyDescent="0.25">
      <c r="A31" s="436"/>
      <c r="B31" s="412"/>
      <c r="C31" s="406"/>
      <c r="D31" s="406"/>
      <c r="E31" s="406"/>
      <c r="F31" s="416"/>
      <c r="G31" s="414"/>
      <c r="H31" s="414"/>
      <c r="I31" s="406"/>
      <c r="J31" s="439"/>
      <c r="K31" s="138" t="s">
        <v>202</v>
      </c>
      <c r="L31" s="140">
        <v>0</v>
      </c>
      <c r="M31" s="140">
        <v>0.4</v>
      </c>
      <c r="N31" s="140">
        <v>0</v>
      </c>
      <c r="O31" s="140">
        <v>0.2</v>
      </c>
      <c r="P31" s="140"/>
      <c r="Q31" s="321"/>
      <c r="R31" s="323"/>
    </row>
    <row r="32" spans="1:18" s="10" customFormat="1" ht="159" customHeight="1" x14ac:dyDescent="0.2">
      <c r="A32" s="436"/>
      <c r="B32" s="411">
        <v>6</v>
      </c>
      <c r="C32" s="404" t="s">
        <v>99</v>
      </c>
      <c r="D32" s="259" t="s">
        <v>418</v>
      </c>
      <c r="E32" s="261" t="s">
        <v>420</v>
      </c>
      <c r="F32" s="415">
        <v>1</v>
      </c>
      <c r="G32" s="413">
        <v>45692</v>
      </c>
      <c r="H32" s="413">
        <v>45781</v>
      </c>
      <c r="I32" s="404" t="s">
        <v>98</v>
      </c>
      <c r="J32" s="262" t="s">
        <v>422</v>
      </c>
      <c r="K32" s="134"/>
      <c r="L32" s="135">
        <v>0</v>
      </c>
      <c r="M32" s="135">
        <v>1</v>
      </c>
      <c r="N32" s="135">
        <v>0</v>
      </c>
      <c r="O32" s="135">
        <v>0</v>
      </c>
      <c r="P32" s="135"/>
      <c r="Q32" s="320">
        <f>SUM(M32+N33+M33+O33)/2</f>
        <v>0.79999999999999993</v>
      </c>
      <c r="R32" s="323"/>
    </row>
    <row r="33" spans="1:18" s="10" customFormat="1" ht="211.5" customHeight="1" thickBot="1" x14ac:dyDescent="0.25">
      <c r="A33" s="436"/>
      <c r="B33" s="412"/>
      <c r="C33" s="406"/>
      <c r="D33" s="139" t="s">
        <v>419</v>
      </c>
      <c r="E33" s="263" t="s">
        <v>421</v>
      </c>
      <c r="F33" s="416"/>
      <c r="G33" s="414"/>
      <c r="H33" s="414"/>
      <c r="I33" s="406"/>
      <c r="J33" s="264" t="s">
        <v>423</v>
      </c>
      <c r="K33" s="138" t="s">
        <v>202</v>
      </c>
      <c r="L33" s="140">
        <v>0</v>
      </c>
      <c r="M33" s="140">
        <v>0.4</v>
      </c>
      <c r="N33" s="140">
        <v>0</v>
      </c>
      <c r="O33" s="140">
        <v>0.2</v>
      </c>
      <c r="P33" s="140"/>
      <c r="Q33" s="321"/>
      <c r="R33" s="323"/>
    </row>
    <row r="34" spans="1:18" s="10" customFormat="1" ht="211.5" customHeight="1" x14ac:dyDescent="0.2">
      <c r="A34" s="436"/>
      <c r="B34" s="411">
        <v>7</v>
      </c>
      <c r="C34" s="404" t="s">
        <v>100</v>
      </c>
      <c r="D34" s="258" t="s">
        <v>425</v>
      </c>
      <c r="E34" s="258" t="s">
        <v>428</v>
      </c>
      <c r="F34" s="415">
        <v>1</v>
      </c>
      <c r="G34" s="413">
        <v>45692</v>
      </c>
      <c r="H34" s="413">
        <v>45838</v>
      </c>
      <c r="I34" s="404" t="s">
        <v>101</v>
      </c>
      <c r="J34" s="259" t="s">
        <v>431</v>
      </c>
      <c r="K34" s="134"/>
      <c r="L34" s="135">
        <v>0</v>
      </c>
      <c r="M34" s="135">
        <v>1</v>
      </c>
      <c r="N34" s="135">
        <v>0</v>
      </c>
      <c r="O34" s="135">
        <v>0</v>
      </c>
      <c r="P34" s="135"/>
      <c r="Q34" s="320">
        <f t="shared" si="1"/>
        <v>1</v>
      </c>
      <c r="R34" s="323"/>
    </row>
    <row r="35" spans="1:18" s="10" customFormat="1" ht="136.5" customHeight="1" x14ac:dyDescent="0.2">
      <c r="A35" s="436"/>
      <c r="B35" s="485"/>
      <c r="C35" s="405"/>
      <c r="D35" s="168" t="s">
        <v>424</v>
      </c>
      <c r="E35" s="168" t="s">
        <v>427</v>
      </c>
      <c r="F35" s="486"/>
      <c r="G35" s="487"/>
      <c r="H35" s="487"/>
      <c r="I35" s="405"/>
      <c r="J35" s="167" t="s">
        <v>430</v>
      </c>
      <c r="K35" s="136"/>
      <c r="L35" s="137">
        <v>0</v>
      </c>
      <c r="M35" s="137">
        <v>0.4</v>
      </c>
      <c r="N35" s="137">
        <v>0</v>
      </c>
      <c r="O35" s="137">
        <v>0.2</v>
      </c>
      <c r="P35" s="137"/>
      <c r="Q35" s="502"/>
      <c r="R35" s="323"/>
    </row>
    <row r="36" spans="1:18" s="10" customFormat="1" ht="75" customHeight="1" thickBot="1" x14ac:dyDescent="0.25">
      <c r="A36" s="436"/>
      <c r="B36" s="412"/>
      <c r="C36" s="406"/>
      <c r="D36" s="260" t="s">
        <v>426</v>
      </c>
      <c r="E36" s="260" t="s">
        <v>429</v>
      </c>
      <c r="F36" s="416"/>
      <c r="G36" s="414"/>
      <c r="H36" s="414"/>
      <c r="I36" s="406"/>
      <c r="J36" s="139" t="s">
        <v>432</v>
      </c>
      <c r="K36" s="138" t="s">
        <v>202</v>
      </c>
      <c r="L36" s="140">
        <v>0</v>
      </c>
      <c r="M36" s="140">
        <v>1</v>
      </c>
      <c r="N36" s="140">
        <v>0</v>
      </c>
      <c r="O36" s="140">
        <v>0</v>
      </c>
      <c r="P36" s="140"/>
      <c r="Q36" s="321"/>
      <c r="R36" s="323"/>
    </row>
    <row r="37" spans="1:18" s="10" customFormat="1" ht="75" customHeight="1" x14ac:dyDescent="0.2">
      <c r="A37" s="436"/>
      <c r="B37" s="411">
        <v>11</v>
      </c>
      <c r="C37" s="404" t="s">
        <v>102</v>
      </c>
      <c r="D37" s="522" t="s">
        <v>103</v>
      </c>
      <c r="E37" s="522" t="s">
        <v>104</v>
      </c>
      <c r="F37" s="509">
        <v>1</v>
      </c>
      <c r="G37" s="482">
        <v>45692</v>
      </c>
      <c r="H37" s="482">
        <v>45746</v>
      </c>
      <c r="I37" s="404" t="s">
        <v>105</v>
      </c>
      <c r="J37" s="438" t="s">
        <v>300</v>
      </c>
      <c r="K37" s="509"/>
      <c r="L37" s="505">
        <v>0</v>
      </c>
      <c r="M37" s="505">
        <v>1</v>
      </c>
      <c r="N37" s="505">
        <v>0</v>
      </c>
      <c r="O37" s="505">
        <v>0</v>
      </c>
      <c r="P37" s="505"/>
      <c r="Q37" s="320">
        <v>0.60000000000000009</v>
      </c>
      <c r="R37" s="323"/>
    </row>
    <row r="38" spans="1:18" s="10" customFormat="1" ht="75" customHeight="1" x14ac:dyDescent="0.2">
      <c r="A38" s="436"/>
      <c r="B38" s="485"/>
      <c r="C38" s="405"/>
      <c r="D38" s="523"/>
      <c r="E38" s="523"/>
      <c r="F38" s="525"/>
      <c r="G38" s="483"/>
      <c r="H38" s="483"/>
      <c r="I38" s="405"/>
      <c r="J38" s="511"/>
      <c r="K38" s="510"/>
      <c r="L38" s="506"/>
      <c r="M38" s="506"/>
      <c r="N38" s="506"/>
      <c r="O38" s="506"/>
      <c r="P38" s="506"/>
      <c r="Q38" s="502"/>
      <c r="R38" s="323"/>
    </row>
    <row r="39" spans="1:18" s="10" customFormat="1" ht="199.5" customHeight="1" thickBot="1" x14ac:dyDescent="0.25">
      <c r="A39" s="436"/>
      <c r="B39" s="412"/>
      <c r="C39" s="406"/>
      <c r="D39" s="524"/>
      <c r="E39" s="524"/>
      <c r="F39" s="526"/>
      <c r="G39" s="484"/>
      <c r="H39" s="484"/>
      <c r="I39" s="406"/>
      <c r="J39" s="439"/>
      <c r="K39" s="138"/>
      <c r="L39" s="140">
        <v>0</v>
      </c>
      <c r="M39" s="140">
        <v>0.2</v>
      </c>
      <c r="N39" s="140">
        <v>0</v>
      </c>
      <c r="O39" s="140">
        <v>0.4</v>
      </c>
      <c r="P39" s="140"/>
      <c r="Q39" s="321"/>
      <c r="R39" s="323"/>
    </row>
    <row r="40" spans="1:18" s="10" customFormat="1" ht="114.75" customHeight="1" thickBot="1" x14ac:dyDescent="0.25">
      <c r="A40" s="437"/>
      <c r="B40" s="248">
        <v>13</v>
      </c>
      <c r="C40" s="249" t="s">
        <v>106</v>
      </c>
      <c r="D40" s="250" t="s">
        <v>107</v>
      </c>
      <c r="E40" s="251" t="s">
        <v>108</v>
      </c>
      <c r="F40" s="252">
        <v>1</v>
      </c>
      <c r="G40" s="253">
        <v>45692</v>
      </c>
      <c r="H40" s="253">
        <v>45746</v>
      </c>
      <c r="I40" s="254" t="s">
        <v>94</v>
      </c>
      <c r="J40" s="255" t="s">
        <v>109</v>
      </c>
      <c r="K40" s="252" t="s">
        <v>202</v>
      </c>
      <c r="L40" s="256">
        <v>1</v>
      </c>
      <c r="M40" s="256">
        <v>0</v>
      </c>
      <c r="N40" s="256">
        <v>0</v>
      </c>
      <c r="O40" s="256">
        <v>0</v>
      </c>
      <c r="P40" s="256"/>
      <c r="Q40" s="257">
        <f t="shared" ref="Q40:Q41" si="2">SUM(L40:O40)</f>
        <v>1</v>
      </c>
      <c r="R40" s="324"/>
    </row>
    <row r="41" spans="1:18" s="10" customFormat="1" ht="114.75" customHeight="1" x14ac:dyDescent="0.2">
      <c r="A41" s="378" t="s">
        <v>110</v>
      </c>
      <c r="B41" s="345">
        <v>2</v>
      </c>
      <c r="C41" s="388" t="s">
        <v>116</v>
      </c>
      <c r="D41" s="390" t="s">
        <v>117</v>
      </c>
      <c r="E41" s="388" t="s">
        <v>118</v>
      </c>
      <c r="F41" s="392">
        <v>1</v>
      </c>
      <c r="G41" s="394">
        <v>45588</v>
      </c>
      <c r="H41" s="394">
        <v>45747</v>
      </c>
      <c r="I41" s="388" t="s">
        <v>119</v>
      </c>
      <c r="J41" s="507" t="s">
        <v>120</v>
      </c>
      <c r="K41" s="141"/>
      <c r="L41" s="66">
        <v>1</v>
      </c>
      <c r="M41" s="66">
        <v>0</v>
      </c>
      <c r="N41" s="66">
        <v>0</v>
      </c>
      <c r="O41" s="66">
        <v>0</v>
      </c>
      <c r="P41" s="66"/>
      <c r="Q41" s="314">
        <f t="shared" si="2"/>
        <v>1</v>
      </c>
      <c r="R41" s="291">
        <f>AVERAGE(Q41:Q46)</f>
        <v>0.6</v>
      </c>
    </row>
    <row r="42" spans="1:18" s="10" customFormat="1" ht="94.5" customHeight="1" thickBot="1" x14ac:dyDescent="0.25">
      <c r="A42" s="379"/>
      <c r="B42" s="342"/>
      <c r="C42" s="389"/>
      <c r="D42" s="391"/>
      <c r="E42" s="389"/>
      <c r="F42" s="393"/>
      <c r="G42" s="395"/>
      <c r="H42" s="395"/>
      <c r="I42" s="389"/>
      <c r="J42" s="508"/>
      <c r="K42" s="238" t="s">
        <v>202</v>
      </c>
      <c r="L42" s="65">
        <v>1</v>
      </c>
      <c r="M42" s="65">
        <v>0</v>
      </c>
      <c r="N42" s="65">
        <v>0</v>
      </c>
      <c r="O42" s="65">
        <v>0</v>
      </c>
      <c r="P42" s="65"/>
      <c r="Q42" s="315"/>
      <c r="R42" s="292"/>
    </row>
    <row r="43" spans="1:18" s="10" customFormat="1" ht="51.75" thickBot="1" x14ac:dyDescent="0.25">
      <c r="A43" s="379"/>
      <c r="B43" s="218">
        <v>3</v>
      </c>
      <c r="C43" s="239" t="s">
        <v>121</v>
      </c>
      <c r="D43" s="240" t="s">
        <v>122</v>
      </c>
      <c r="E43" s="241" t="s">
        <v>123</v>
      </c>
      <c r="F43" s="242">
        <v>1</v>
      </c>
      <c r="G43" s="243">
        <v>45568</v>
      </c>
      <c r="H43" s="243">
        <v>45596</v>
      </c>
      <c r="I43" s="241" t="s">
        <v>119</v>
      </c>
      <c r="J43" s="244" t="s">
        <v>124</v>
      </c>
      <c r="K43" s="245">
        <v>1</v>
      </c>
      <c r="L43" s="229">
        <v>0</v>
      </c>
      <c r="M43" s="229">
        <v>0</v>
      </c>
      <c r="N43" s="229">
        <v>0</v>
      </c>
      <c r="O43" s="229">
        <v>0</v>
      </c>
      <c r="P43" s="229"/>
      <c r="Q43" s="224">
        <f t="shared" ref="Q43:Q58" si="3">SUM(K43:O43)</f>
        <v>1</v>
      </c>
      <c r="R43" s="292"/>
    </row>
    <row r="44" spans="1:18" s="10" customFormat="1" ht="89.25" customHeight="1" thickBot="1" x14ac:dyDescent="0.25">
      <c r="A44" s="379"/>
      <c r="B44" s="218">
        <v>4</v>
      </c>
      <c r="C44" s="239" t="s">
        <v>125</v>
      </c>
      <c r="D44" s="246" t="s">
        <v>126</v>
      </c>
      <c r="E44" s="241" t="s">
        <v>127</v>
      </c>
      <c r="F44" s="242">
        <v>1</v>
      </c>
      <c r="G44" s="243">
        <v>45568</v>
      </c>
      <c r="H44" s="243">
        <v>45626</v>
      </c>
      <c r="I44" s="241" t="s">
        <v>119</v>
      </c>
      <c r="J44" s="244" t="s">
        <v>296</v>
      </c>
      <c r="K44" s="245">
        <v>0</v>
      </c>
      <c r="L44" s="229">
        <v>0</v>
      </c>
      <c r="M44" s="229">
        <v>0</v>
      </c>
      <c r="N44" s="229">
        <v>0</v>
      </c>
      <c r="O44" s="229">
        <v>0</v>
      </c>
      <c r="P44" s="229"/>
      <c r="Q44" s="224">
        <f t="shared" si="3"/>
        <v>0</v>
      </c>
      <c r="R44" s="292"/>
    </row>
    <row r="45" spans="1:18" s="10" customFormat="1" ht="74.25" customHeight="1" thickBot="1" x14ac:dyDescent="0.25">
      <c r="A45" s="379"/>
      <c r="B45" s="218">
        <v>5</v>
      </c>
      <c r="C45" s="239" t="s">
        <v>128</v>
      </c>
      <c r="D45" s="246" t="s">
        <v>126</v>
      </c>
      <c r="E45" s="241" t="s">
        <v>127</v>
      </c>
      <c r="F45" s="242">
        <v>1</v>
      </c>
      <c r="G45" s="243">
        <v>45568</v>
      </c>
      <c r="H45" s="243">
        <v>45626</v>
      </c>
      <c r="I45" s="241" t="s">
        <v>119</v>
      </c>
      <c r="J45" s="244" t="s">
        <v>296</v>
      </c>
      <c r="K45" s="245">
        <v>0</v>
      </c>
      <c r="L45" s="229">
        <v>0</v>
      </c>
      <c r="M45" s="229">
        <v>0</v>
      </c>
      <c r="N45" s="229">
        <v>0</v>
      </c>
      <c r="O45" s="229">
        <v>0</v>
      </c>
      <c r="P45" s="229"/>
      <c r="Q45" s="224">
        <f t="shared" si="3"/>
        <v>0</v>
      </c>
      <c r="R45" s="292"/>
    </row>
    <row r="46" spans="1:18" s="10" customFormat="1" ht="54.75" customHeight="1" thickBot="1" x14ac:dyDescent="0.25">
      <c r="A46" s="380"/>
      <c r="B46" s="218">
        <v>6</v>
      </c>
      <c r="C46" s="247" t="s">
        <v>129</v>
      </c>
      <c r="D46" s="240" t="s">
        <v>122</v>
      </c>
      <c r="E46" s="241" t="s">
        <v>130</v>
      </c>
      <c r="F46" s="242">
        <v>1</v>
      </c>
      <c r="G46" s="243">
        <v>45568</v>
      </c>
      <c r="H46" s="243">
        <v>45596</v>
      </c>
      <c r="I46" s="241" t="s">
        <v>119</v>
      </c>
      <c r="J46" s="244" t="s">
        <v>124</v>
      </c>
      <c r="K46" s="245">
        <v>1</v>
      </c>
      <c r="L46" s="229">
        <v>0</v>
      </c>
      <c r="M46" s="229">
        <v>0</v>
      </c>
      <c r="N46" s="229">
        <v>0</v>
      </c>
      <c r="O46" s="229">
        <v>0</v>
      </c>
      <c r="P46" s="229"/>
      <c r="Q46" s="224">
        <f t="shared" si="3"/>
        <v>1</v>
      </c>
      <c r="R46" s="293"/>
    </row>
    <row r="47" spans="1:18" s="10" customFormat="1" ht="109.5" customHeight="1" x14ac:dyDescent="0.2">
      <c r="A47" s="355" t="s">
        <v>131</v>
      </c>
      <c r="B47" s="407">
        <v>1</v>
      </c>
      <c r="C47" s="512" t="s">
        <v>132</v>
      </c>
      <c r="D47" s="169" t="s">
        <v>433</v>
      </c>
      <c r="E47" s="512" t="s">
        <v>133</v>
      </c>
      <c r="F47" s="527">
        <v>1</v>
      </c>
      <c r="G47" s="358">
        <v>45749</v>
      </c>
      <c r="H47" s="358">
        <v>45792</v>
      </c>
      <c r="I47" s="512" t="s">
        <v>134</v>
      </c>
      <c r="J47" s="174" t="s">
        <v>435</v>
      </c>
      <c r="K47" s="114"/>
      <c r="L47" s="29"/>
      <c r="M47" s="29">
        <v>0</v>
      </c>
      <c r="N47" s="29">
        <v>1</v>
      </c>
      <c r="O47" s="29">
        <v>0</v>
      </c>
      <c r="P47" s="29"/>
      <c r="Q47" s="318">
        <f t="shared" si="3"/>
        <v>1</v>
      </c>
      <c r="R47" s="294">
        <f>AVERAGE(Q47:Q52)</f>
        <v>0.8</v>
      </c>
    </row>
    <row r="48" spans="1:18" s="10" customFormat="1" ht="171" customHeight="1" thickBot="1" x14ac:dyDescent="0.25">
      <c r="A48" s="356"/>
      <c r="B48" s="408"/>
      <c r="C48" s="513"/>
      <c r="D48" s="237" t="s">
        <v>434</v>
      </c>
      <c r="E48" s="513"/>
      <c r="F48" s="528"/>
      <c r="G48" s="359"/>
      <c r="H48" s="359"/>
      <c r="I48" s="513"/>
      <c r="J48" s="175" t="s">
        <v>436</v>
      </c>
      <c r="K48" s="115" t="s">
        <v>202</v>
      </c>
      <c r="L48" s="16" t="s">
        <v>202</v>
      </c>
      <c r="M48" s="16">
        <v>0</v>
      </c>
      <c r="N48" s="16">
        <v>1</v>
      </c>
      <c r="O48" s="16">
        <v>0</v>
      </c>
      <c r="P48" s="16"/>
      <c r="Q48" s="319"/>
      <c r="R48" s="295"/>
    </row>
    <row r="49" spans="1:18" s="10" customFormat="1" ht="84" customHeight="1" thickBot="1" x14ac:dyDescent="0.25">
      <c r="A49" s="356"/>
      <c r="B49" s="230">
        <v>2</v>
      </c>
      <c r="C49" s="231" t="s">
        <v>135</v>
      </c>
      <c r="D49" s="231" t="s">
        <v>136</v>
      </c>
      <c r="E49" s="232" t="s">
        <v>137</v>
      </c>
      <c r="F49" s="233">
        <v>1</v>
      </c>
      <c r="G49" s="234">
        <v>45749</v>
      </c>
      <c r="H49" s="234">
        <v>45792</v>
      </c>
      <c r="I49" s="232" t="s">
        <v>138</v>
      </c>
      <c r="J49" s="186" t="s">
        <v>151</v>
      </c>
      <c r="K49" s="235" t="s">
        <v>202</v>
      </c>
      <c r="L49" s="191" t="s">
        <v>202</v>
      </c>
      <c r="M49" s="191">
        <v>0</v>
      </c>
      <c r="N49" s="191">
        <v>1</v>
      </c>
      <c r="O49" s="191">
        <v>0</v>
      </c>
      <c r="P49" s="191"/>
      <c r="Q49" s="236">
        <f t="shared" si="3"/>
        <v>1</v>
      </c>
      <c r="R49" s="295"/>
    </row>
    <row r="50" spans="1:18" s="10" customFormat="1" ht="92.25" customHeight="1" thickBot="1" x14ac:dyDescent="0.25">
      <c r="A50" s="356"/>
      <c r="B50" s="230">
        <v>3</v>
      </c>
      <c r="C50" s="231" t="s">
        <v>139</v>
      </c>
      <c r="D50" s="231" t="s">
        <v>140</v>
      </c>
      <c r="E50" s="232" t="s">
        <v>141</v>
      </c>
      <c r="F50" s="233">
        <v>1</v>
      </c>
      <c r="G50" s="234">
        <v>45749</v>
      </c>
      <c r="H50" s="234">
        <v>45838</v>
      </c>
      <c r="I50" s="232" t="s">
        <v>142</v>
      </c>
      <c r="J50" s="186" t="s">
        <v>150</v>
      </c>
      <c r="K50" s="235" t="s">
        <v>202</v>
      </c>
      <c r="L50" s="191" t="s">
        <v>202</v>
      </c>
      <c r="M50" s="191">
        <v>0</v>
      </c>
      <c r="N50" s="191">
        <v>0</v>
      </c>
      <c r="O50" s="191">
        <v>1</v>
      </c>
      <c r="P50" s="191"/>
      <c r="Q50" s="236">
        <f t="shared" si="3"/>
        <v>1</v>
      </c>
      <c r="R50" s="295"/>
    </row>
    <row r="51" spans="1:18" s="10" customFormat="1" ht="72" customHeight="1" thickBot="1" x14ac:dyDescent="0.25">
      <c r="A51" s="356"/>
      <c r="B51" s="230">
        <v>4</v>
      </c>
      <c r="C51" s="231" t="s">
        <v>143</v>
      </c>
      <c r="D51" s="231" t="s">
        <v>144</v>
      </c>
      <c r="E51" s="232" t="s">
        <v>145</v>
      </c>
      <c r="F51" s="233">
        <v>1</v>
      </c>
      <c r="G51" s="234">
        <v>45749</v>
      </c>
      <c r="H51" s="234">
        <v>45792</v>
      </c>
      <c r="I51" s="232" t="s">
        <v>134</v>
      </c>
      <c r="J51" s="186" t="s">
        <v>152</v>
      </c>
      <c r="K51" s="235" t="s">
        <v>202</v>
      </c>
      <c r="L51" s="191" t="s">
        <v>202</v>
      </c>
      <c r="M51" s="191">
        <v>0</v>
      </c>
      <c r="N51" s="191">
        <v>0</v>
      </c>
      <c r="O51" s="191">
        <v>0</v>
      </c>
      <c r="P51" s="191"/>
      <c r="Q51" s="236">
        <f t="shared" si="3"/>
        <v>0</v>
      </c>
      <c r="R51" s="295"/>
    </row>
    <row r="52" spans="1:18" s="10" customFormat="1" ht="111.75" customHeight="1" thickBot="1" x14ac:dyDescent="0.25">
      <c r="A52" s="357"/>
      <c r="B52" s="230">
        <v>5</v>
      </c>
      <c r="C52" s="231" t="s">
        <v>146</v>
      </c>
      <c r="D52" s="231" t="s">
        <v>147</v>
      </c>
      <c r="E52" s="232" t="s">
        <v>148</v>
      </c>
      <c r="F52" s="233">
        <v>1</v>
      </c>
      <c r="G52" s="234">
        <v>45749</v>
      </c>
      <c r="H52" s="234">
        <v>45868</v>
      </c>
      <c r="I52" s="232" t="s">
        <v>149</v>
      </c>
      <c r="J52" s="186" t="s">
        <v>153</v>
      </c>
      <c r="K52" s="235" t="s">
        <v>202</v>
      </c>
      <c r="L52" s="191" t="s">
        <v>202</v>
      </c>
      <c r="M52" s="191">
        <v>0</v>
      </c>
      <c r="N52" s="191">
        <v>0</v>
      </c>
      <c r="O52" s="191">
        <v>1</v>
      </c>
      <c r="P52" s="191"/>
      <c r="Q52" s="236">
        <f t="shared" si="3"/>
        <v>1</v>
      </c>
      <c r="R52" s="296"/>
    </row>
    <row r="53" spans="1:18" s="10" customFormat="1" ht="71.25" x14ac:dyDescent="0.2">
      <c r="A53" s="378" t="s">
        <v>154</v>
      </c>
      <c r="B53" s="345">
        <v>1</v>
      </c>
      <c r="C53" s="381" t="s">
        <v>155</v>
      </c>
      <c r="D53" s="57" t="s">
        <v>156</v>
      </c>
      <c r="E53" s="57" t="s">
        <v>157</v>
      </c>
      <c r="F53" s="57">
        <v>100</v>
      </c>
      <c r="G53" s="145" t="s">
        <v>158</v>
      </c>
      <c r="H53" s="145" t="s">
        <v>159</v>
      </c>
      <c r="I53" s="57" t="s">
        <v>160</v>
      </c>
      <c r="J53" s="146" t="s">
        <v>161</v>
      </c>
      <c r="K53" s="147" t="s">
        <v>202</v>
      </c>
      <c r="L53" s="66" t="s">
        <v>202</v>
      </c>
      <c r="M53" s="66" t="s">
        <v>202</v>
      </c>
      <c r="N53" s="66" t="s">
        <v>202</v>
      </c>
      <c r="O53" s="66">
        <v>0.2</v>
      </c>
      <c r="P53" s="66" t="s">
        <v>202</v>
      </c>
      <c r="Q53" s="503">
        <f t="shared" si="3"/>
        <v>0.2</v>
      </c>
      <c r="R53" s="291">
        <f>AVERAGE(Q53:Q64)</f>
        <v>0.35</v>
      </c>
    </row>
    <row r="54" spans="1:18" s="10" customFormat="1" ht="57.75" thickBot="1" x14ac:dyDescent="0.25">
      <c r="A54" s="379"/>
      <c r="B54" s="342"/>
      <c r="C54" s="382"/>
      <c r="D54" s="62" t="s">
        <v>162</v>
      </c>
      <c r="E54" s="62" t="s">
        <v>163</v>
      </c>
      <c r="F54" s="62">
        <v>100</v>
      </c>
      <c r="G54" s="148" t="s">
        <v>158</v>
      </c>
      <c r="H54" s="148" t="s">
        <v>164</v>
      </c>
      <c r="I54" s="62" t="s">
        <v>160</v>
      </c>
      <c r="J54" s="149" t="s">
        <v>165</v>
      </c>
      <c r="K54" s="150" t="s">
        <v>202</v>
      </c>
      <c r="L54" s="65" t="s">
        <v>202</v>
      </c>
      <c r="M54" s="65" t="s">
        <v>202</v>
      </c>
      <c r="N54" s="65" t="s">
        <v>202</v>
      </c>
      <c r="O54" s="65">
        <v>0</v>
      </c>
      <c r="P54" s="65" t="s">
        <v>202</v>
      </c>
      <c r="Q54" s="504"/>
      <c r="R54" s="292"/>
    </row>
    <row r="55" spans="1:18" s="10" customFormat="1" ht="72" thickBot="1" x14ac:dyDescent="0.25">
      <c r="A55" s="379"/>
      <c r="B55" s="218">
        <v>2</v>
      </c>
      <c r="C55" s="219" t="s">
        <v>166</v>
      </c>
      <c r="D55" s="220" t="s">
        <v>167</v>
      </c>
      <c r="E55" s="220" t="s">
        <v>157</v>
      </c>
      <c r="F55" s="220">
        <v>100</v>
      </c>
      <c r="G55" s="221" t="s">
        <v>158</v>
      </c>
      <c r="H55" s="221" t="s">
        <v>159</v>
      </c>
      <c r="I55" s="220" t="s">
        <v>160</v>
      </c>
      <c r="J55" s="225" t="s">
        <v>168</v>
      </c>
      <c r="K55" s="223" t="s">
        <v>202</v>
      </c>
      <c r="L55" s="229" t="s">
        <v>202</v>
      </c>
      <c r="M55" s="229" t="s">
        <v>202</v>
      </c>
      <c r="N55" s="229" t="s">
        <v>202</v>
      </c>
      <c r="O55" s="229">
        <v>0.2</v>
      </c>
      <c r="P55" s="229" t="s">
        <v>202</v>
      </c>
      <c r="Q55" s="224">
        <f t="shared" si="3"/>
        <v>0.2</v>
      </c>
      <c r="R55" s="292"/>
    </row>
    <row r="56" spans="1:18" s="10" customFormat="1" ht="99.75" x14ac:dyDescent="0.2">
      <c r="A56" s="379"/>
      <c r="B56" s="345">
        <v>3</v>
      </c>
      <c r="C56" s="383" t="s">
        <v>169</v>
      </c>
      <c r="D56" s="57" t="s">
        <v>170</v>
      </c>
      <c r="E56" s="57" t="s">
        <v>157</v>
      </c>
      <c r="F56" s="55">
        <v>100</v>
      </c>
      <c r="G56" s="145" t="s">
        <v>158</v>
      </c>
      <c r="H56" s="145" t="s">
        <v>159</v>
      </c>
      <c r="I56" s="57" t="s">
        <v>160</v>
      </c>
      <c r="J56" s="151" t="s">
        <v>171</v>
      </c>
      <c r="K56" s="147" t="s">
        <v>202</v>
      </c>
      <c r="L56" s="66" t="s">
        <v>202</v>
      </c>
      <c r="M56" s="66" t="s">
        <v>202</v>
      </c>
      <c r="N56" s="66" t="s">
        <v>202</v>
      </c>
      <c r="O56" s="66">
        <v>0.2</v>
      </c>
      <c r="P56" s="66" t="s">
        <v>202</v>
      </c>
      <c r="Q56" s="503">
        <f t="shared" si="3"/>
        <v>0.2</v>
      </c>
      <c r="R56" s="292"/>
    </row>
    <row r="57" spans="1:18" s="10" customFormat="1" ht="60.95" customHeight="1" thickBot="1" x14ac:dyDescent="0.25">
      <c r="A57" s="379"/>
      <c r="B57" s="342"/>
      <c r="C57" s="384"/>
      <c r="D57" s="152" t="s">
        <v>172</v>
      </c>
      <c r="E57" s="152" t="s">
        <v>173</v>
      </c>
      <c r="F57" s="153">
        <v>100</v>
      </c>
      <c r="G57" s="148" t="s">
        <v>158</v>
      </c>
      <c r="H57" s="148" t="s">
        <v>164</v>
      </c>
      <c r="I57" s="62" t="s">
        <v>160</v>
      </c>
      <c r="J57" s="149" t="s">
        <v>301</v>
      </c>
      <c r="K57" s="65" t="s">
        <v>202</v>
      </c>
      <c r="L57" s="65" t="s">
        <v>202</v>
      </c>
      <c r="M57" s="65" t="s">
        <v>202</v>
      </c>
      <c r="N57" s="65" t="s">
        <v>202</v>
      </c>
      <c r="O57" s="65">
        <v>0</v>
      </c>
      <c r="P57" s="65" t="s">
        <v>202</v>
      </c>
      <c r="Q57" s="504"/>
      <c r="R57" s="292"/>
    </row>
    <row r="58" spans="1:18" s="10" customFormat="1" ht="99" customHeight="1" thickBot="1" x14ac:dyDescent="0.25">
      <c r="A58" s="379"/>
      <c r="B58" s="218">
        <v>4</v>
      </c>
      <c r="C58" s="219" t="s">
        <v>174</v>
      </c>
      <c r="D58" s="220" t="s">
        <v>175</v>
      </c>
      <c r="E58" s="220" t="s">
        <v>176</v>
      </c>
      <c r="F58" s="228">
        <v>100</v>
      </c>
      <c r="G58" s="221" t="s">
        <v>158</v>
      </c>
      <c r="H58" s="221" t="s">
        <v>177</v>
      </c>
      <c r="I58" s="220" t="s">
        <v>160</v>
      </c>
      <c r="J58" s="222"/>
      <c r="K58" s="229" t="s">
        <v>202</v>
      </c>
      <c r="L58" s="229" t="s">
        <v>202</v>
      </c>
      <c r="M58" s="229" t="s">
        <v>202</v>
      </c>
      <c r="N58" s="229" t="s">
        <v>202</v>
      </c>
      <c r="O58" s="229">
        <v>0</v>
      </c>
      <c r="P58" s="229" t="s">
        <v>202</v>
      </c>
      <c r="Q58" s="224">
        <f t="shared" si="3"/>
        <v>0</v>
      </c>
      <c r="R58" s="292"/>
    </row>
    <row r="59" spans="1:18" s="10" customFormat="1" ht="84.75" customHeight="1" x14ac:dyDescent="0.2">
      <c r="A59" s="379"/>
      <c r="B59" s="345">
        <v>5</v>
      </c>
      <c r="C59" s="383" t="s">
        <v>178</v>
      </c>
      <c r="D59" s="57" t="s">
        <v>179</v>
      </c>
      <c r="E59" s="57" t="s">
        <v>180</v>
      </c>
      <c r="F59" s="57">
        <v>100</v>
      </c>
      <c r="G59" s="145" t="s">
        <v>158</v>
      </c>
      <c r="H59" s="145" t="s">
        <v>181</v>
      </c>
      <c r="I59" s="57" t="s">
        <v>160</v>
      </c>
      <c r="J59" s="151" t="s">
        <v>182</v>
      </c>
      <c r="K59" s="147" t="s">
        <v>202</v>
      </c>
      <c r="L59" s="66" t="s">
        <v>202</v>
      </c>
      <c r="M59" s="66" t="s">
        <v>202</v>
      </c>
      <c r="N59" s="66" t="s">
        <v>202</v>
      </c>
      <c r="O59" s="66">
        <v>1</v>
      </c>
      <c r="P59" s="66" t="s">
        <v>202</v>
      </c>
      <c r="Q59" s="314">
        <v>0.5</v>
      </c>
      <c r="R59" s="292"/>
    </row>
    <row r="60" spans="1:18" s="10" customFormat="1" ht="48" customHeight="1" thickBot="1" x14ac:dyDescent="0.25">
      <c r="A60" s="379"/>
      <c r="B60" s="342"/>
      <c r="C60" s="384"/>
      <c r="D60" s="62" t="s">
        <v>183</v>
      </c>
      <c r="E60" s="62" t="s">
        <v>184</v>
      </c>
      <c r="F60" s="62">
        <v>100</v>
      </c>
      <c r="G60" s="148" t="s">
        <v>158</v>
      </c>
      <c r="H60" s="148" t="s">
        <v>164</v>
      </c>
      <c r="I60" s="62" t="s">
        <v>160</v>
      </c>
      <c r="J60" s="152"/>
      <c r="K60" s="150" t="s">
        <v>202</v>
      </c>
      <c r="L60" s="65" t="s">
        <v>202</v>
      </c>
      <c r="M60" s="65" t="s">
        <v>202</v>
      </c>
      <c r="N60" s="65" t="s">
        <v>202</v>
      </c>
      <c r="O60" s="65">
        <v>0</v>
      </c>
      <c r="P60" s="65" t="s">
        <v>202</v>
      </c>
      <c r="Q60" s="315"/>
      <c r="R60" s="292"/>
    </row>
    <row r="61" spans="1:18" s="10" customFormat="1" ht="90" customHeight="1" x14ac:dyDescent="0.2">
      <c r="A61" s="379"/>
      <c r="B61" s="345">
        <v>6</v>
      </c>
      <c r="C61" s="383" t="s">
        <v>185</v>
      </c>
      <c r="D61" s="178" t="s">
        <v>186</v>
      </c>
      <c r="E61" s="57" t="s">
        <v>187</v>
      </c>
      <c r="F61" s="57">
        <v>100</v>
      </c>
      <c r="G61" s="145" t="s">
        <v>158</v>
      </c>
      <c r="H61" s="145" t="s">
        <v>188</v>
      </c>
      <c r="I61" s="57" t="s">
        <v>160</v>
      </c>
      <c r="J61" s="151" t="s">
        <v>295</v>
      </c>
      <c r="K61" s="147" t="s">
        <v>202</v>
      </c>
      <c r="L61" s="147" t="s">
        <v>202</v>
      </c>
      <c r="M61" s="147" t="s">
        <v>202</v>
      </c>
      <c r="N61" s="147" t="s">
        <v>202</v>
      </c>
      <c r="O61" s="227">
        <v>1</v>
      </c>
      <c r="P61" s="147" t="s">
        <v>202</v>
      </c>
      <c r="Q61" s="314">
        <f t="shared" ref="Q61:Q64" si="4">SUM(K61:O61)</f>
        <v>1</v>
      </c>
      <c r="R61" s="292"/>
    </row>
    <row r="62" spans="1:18" s="10" customFormat="1" ht="64.5" customHeight="1" thickBot="1" x14ac:dyDescent="0.25">
      <c r="A62" s="379"/>
      <c r="B62" s="342"/>
      <c r="C62" s="384"/>
      <c r="D62" s="177" t="s">
        <v>189</v>
      </c>
      <c r="E62" s="62" t="s">
        <v>190</v>
      </c>
      <c r="F62" s="62">
        <v>100</v>
      </c>
      <c r="G62" s="148" t="s">
        <v>158</v>
      </c>
      <c r="H62" s="148" t="s">
        <v>164</v>
      </c>
      <c r="I62" s="62" t="s">
        <v>160</v>
      </c>
      <c r="J62" s="152"/>
      <c r="K62" s="150" t="s">
        <v>202</v>
      </c>
      <c r="L62" s="150" t="s">
        <v>202</v>
      </c>
      <c r="M62" s="150" t="s">
        <v>202</v>
      </c>
      <c r="N62" s="150" t="s">
        <v>202</v>
      </c>
      <c r="O62" s="150">
        <v>0</v>
      </c>
      <c r="P62" s="150" t="s">
        <v>202</v>
      </c>
      <c r="Q62" s="315"/>
      <c r="R62" s="292"/>
    </row>
    <row r="63" spans="1:18" s="10" customFormat="1" ht="57.75" thickBot="1" x14ac:dyDescent="0.25">
      <c r="A63" s="379"/>
      <c r="B63" s="218">
        <v>7</v>
      </c>
      <c r="C63" s="219" t="s">
        <v>191</v>
      </c>
      <c r="D63" s="220" t="s">
        <v>192</v>
      </c>
      <c r="E63" s="220" t="s">
        <v>193</v>
      </c>
      <c r="F63" s="220">
        <v>100</v>
      </c>
      <c r="G63" s="221" t="s">
        <v>158</v>
      </c>
      <c r="H63" s="221" t="s">
        <v>194</v>
      </c>
      <c r="I63" s="220" t="s">
        <v>195</v>
      </c>
      <c r="J63" s="225" t="s">
        <v>196</v>
      </c>
      <c r="K63" s="223" t="s">
        <v>202</v>
      </c>
      <c r="L63" s="223" t="s">
        <v>202</v>
      </c>
      <c r="M63" s="223" t="s">
        <v>202</v>
      </c>
      <c r="N63" s="223" t="s">
        <v>202</v>
      </c>
      <c r="O63" s="226">
        <v>0.7</v>
      </c>
      <c r="P63" s="226" t="s">
        <v>202</v>
      </c>
      <c r="Q63" s="224">
        <f t="shared" si="4"/>
        <v>0.7</v>
      </c>
      <c r="R63" s="292"/>
    </row>
    <row r="64" spans="1:18" s="10" customFormat="1" ht="129" thickBot="1" x14ac:dyDescent="0.25">
      <c r="A64" s="380"/>
      <c r="B64" s="218">
        <v>8</v>
      </c>
      <c r="C64" s="219" t="s">
        <v>197</v>
      </c>
      <c r="D64" s="220" t="s">
        <v>198</v>
      </c>
      <c r="E64" s="220" t="s">
        <v>199</v>
      </c>
      <c r="F64" s="220">
        <v>100</v>
      </c>
      <c r="G64" s="221" t="s">
        <v>158</v>
      </c>
      <c r="H64" s="221" t="s">
        <v>200</v>
      </c>
      <c r="I64" s="220" t="s">
        <v>160</v>
      </c>
      <c r="J64" s="222" t="s">
        <v>201</v>
      </c>
      <c r="K64" s="223" t="s">
        <v>202</v>
      </c>
      <c r="L64" s="223" t="s">
        <v>202</v>
      </c>
      <c r="M64" s="223" t="s">
        <v>202</v>
      </c>
      <c r="N64" s="223" t="s">
        <v>202</v>
      </c>
      <c r="O64" s="223">
        <v>0</v>
      </c>
      <c r="P64" s="223" t="s">
        <v>202</v>
      </c>
      <c r="Q64" s="224">
        <f t="shared" si="4"/>
        <v>0</v>
      </c>
      <c r="R64" s="293"/>
    </row>
    <row r="65" spans="1:19" s="17" customFormat="1" ht="84" customHeight="1" x14ac:dyDescent="0.25">
      <c r="A65" s="385" t="s">
        <v>203</v>
      </c>
      <c r="B65" s="297">
        <v>1</v>
      </c>
      <c r="C65" s="360" t="s">
        <v>204</v>
      </c>
      <c r="D65" s="154" t="s">
        <v>438</v>
      </c>
      <c r="E65" s="518" t="s">
        <v>442</v>
      </c>
      <c r="F65" s="520" t="s">
        <v>439</v>
      </c>
      <c r="G65" s="496" t="s">
        <v>440</v>
      </c>
      <c r="H65" s="496" t="s">
        <v>441</v>
      </c>
      <c r="I65" s="360" t="s">
        <v>443</v>
      </c>
      <c r="J65" s="158" t="s">
        <v>444</v>
      </c>
      <c r="K65" s="121"/>
      <c r="L65" s="123"/>
      <c r="M65" s="123"/>
      <c r="N65" s="123"/>
      <c r="O65" s="123">
        <v>1</v>
      </c>
      <c r="P65" s="123"/>
      <c r="Q65" s="494">
        <v>1</v>
      </c>
      <c r="R65" s="300">
        <f>AVERAGE(Q65:Q76)</f>
        <v>0.62708333333333333</v>
      </c>
    </row>
    <row r="66" spans="1:19" s="17" customFormat="1" ht="37.5" customHeight="1" thickBot="1" x14ac:dyDescent="0.3">
      <c r="A66" s="386"/>
      <c r="B66" s="299"/>
      <c r="C66" s="362"/>
      <c r="D66" s="214" t="s">
        <v>437</v>
      </c>
      <c r="E66" s="519"/>
      <c r="F66" s="521"/>
      <c r="G66" s="498"/>
      <c r="H66" s="498"/>
      <c r="I66" s="362"/>
      <c r="J66" s="215" t="s">
        <v>445</v>
      </c>
      <c r="K66" s="216"/>
      <c r="L66" s="217"/>
      <c r="M66" s="217"/>
      <c r="N66" s="217"/>
      <c r="O66" s="217">
        <v>1</v>
      </c>
      <c r="P66" s="217"/>
      <c r="Q66" s="495"/>
      <c r="R66" s="301"/>
    </row>
    <row r="67" spans="1:19" s="17" customFormat="1" ht="84" customHeight="1" thickBot="1" x14ac:dyDescent="0.3">
      <c r="A67" s="386"/>
      <c r="B67" s="199" t="s">
        <v>6</v>
      </c>
      <c r="C67" s="211" t="s">
        <v>205</v>
      </c>
      <c r="D67" s="201" t="s">
        <v>206</v>
      </c>
      <c r="E67" s="201" t="s">
        <v>402</v>
      </c>
      <c r="F67" s="203" t="s">
        <v>207</v>
      </c>
      <c r="G67" s="204" t="s">
        <v>403</v>
      </c>
      <c r="H67" s="213" t="s">
        <v>404</v>
      </c>
      <c r="I67" s="205" t="s">
        <v>208</v>
      </c>
      <c r="J67" s="206" t="s">
        <v>209</v>
      </c>
      <c r="K67" s="207"/>
      <c r="L67" s="208"/>
      <c r="M67" s="208"/>
      <c r="N67" s="208"/>
      <c r="O67" s="208">
        <v>1</v>
      </c>
      <c r="P67" s="208"/>
      <c r="Q67" s="209">
        <v>1</v>
      </c>
      <c r="R67" s="301"/>
    </row>
    <row r="68" spans="1:19" s="17" customFormat="1" ht="225.95" customHeight="1" x14ac:dyDescent="0.25">
      <c r="A68" s="386"/>
      <c r="B68" s="297" t="s">
        <v>210</v>
      </c>
      <c r="C68" s="360" t="s">
        <v>211</v>
      </c>
      <c r="D68" s="154" t="s">
        <v>447</v>
      </c>
      <c r="E68" s="155" t="s">
        <v>450</v>
      </c>
      <c r="F68" s="156" t="s">
        <v>322</v>
      </c>
      <c r="G68" s="496" t="s">
        <v>452</v>
      </c>
      <c r="H68" s="157" t="s">
        <v>454</v>
      </c>
      <c r="I68" s="360" t="s">
        <v>456</v>
      </c>
      <c r="J68" s="499" t="s">
        <v>401</v>
      </c>
      <c r="K68" s="121"/>
      <c r="L68" s="123"/>
      <c r="M68" s="123"/>
      <c r="N68" s="123"/>
      <c r="O68" s="123">
        <v>0.8</v>
      </c>
      <c r="P68" s="123"/>
      <c r="Q68" s="533">
        <f>AVERAGE(O68:O70)</f>
        <v>0.26666666666666666</v>
      </c>
      <c r="R68" s="301"/>
    </row>
    <row r="69" spans="1:19" s="17" customFormat="1" ht="225.95" customHeight="1" x14ac:dyDescent="0.25">
      <c r="A69" s="386"/>
      <c r="B69" s="298"/>
      <c r="C69" s="361"/>
      <c r="D69" s="36" t="s">
        <v>448</v>
      </c>
      <c r="E69" s="38" t="s">
        <v>451</v>
      </c>
      <c r="F69" s="40">
        <v>1</v>
      </c>
      <c r="G69" s="497"/>
      <c r="H69" s="37" t="s">
        <v>455</v>
      </c>
      <c r="I69" s="361"/>
      <c r="J69" s="500"/>
      <c r="K69" s="67"/>
      <c r="L69" s="35"/>
      <c r="M69" s="35"/>
      <c r="N69" s="35"/>
      <c r="O69" s="35">
        <v>0</v>
      </c>
      <c r="P69" s="35"/>
      <c r="Q69" s="534"/>
      <c r="R69" s="301"/>
    </row>
    <row r="70" spans="1:19" s="17" customFormat="1" ht="225.95" customHeight="1" thickBot="1" x14ac:dyDescent="0.3">
      <c r="A70" s="386"/>
      <c r="B70" s="299"/>
      <c r="C70" s="362"/>
      <c r="D70" s="68" t="s">
        <v>446</v>
      </c>
      <c r="E70" s="159" t="s">
        <v>449</v>
      </c>
      <c r="F70" s="69">
        <v>0.03</v>
      </c>
      <c r="G70" s="498"/>
      <c r="H70" s="160" t="s">
        <v>453</v>
      </c>
      <c r="I70" s="362"/>
      <c r="J70" s="501"/>
      <c r="K70" s="71"/>
      <c r="L70" s="39"/>
      <c r="M70" s="39"/>
      <c r="N70" s="39"/>
      <c r="O70" s="39">
        <v>0</v>
      </c>
      <c r="P70" s="39"/>
      <c r="Q70" s="535"/>
      <c r="R70" s="301"/>
    </row>
    <row r="71" spans="1:19" s="17" customFormat="1" ht="72" customHeight="1" thickBot="1" x14ac:dyDescent="0.3">
      <c r="A71" s="386"/>
      <c r="B71" s="199" t="s">
        <v>212</v>
      </c>
      <c r="C71" s="210" t="s">
        <v>213</v>
      </c>
      <c r="D71" s="201" t="s">
        <v>214</v>
      </c>
      <c r="E71" s="211" t="s">
        <v>215</v>
      </c>
      <c r="F71" s="212">
        <v>2</v>
      </c>
      <c r="G71" s="204">
        <v>45435</v>
      </c>
      <c r="H71" s="204">
        <v>45657</v>
      </c>
      <c r="I71" s="205" t="s">
        <v>216</v>
      </c>
      <c r="J71" s="206" t="s">
        <v>408</v>
      </c>
      <c r="K71" s="207"/>
      <c r="L71" s="208"/>
      <c r="M71" s="208"/>
      <c r="N71" s="208"/>
      <c r="O71" s="208">
        <v>1</v>
      </c>
      <c r="P71" s="208"/>
      <c r="Q71" s="209">
        <v>1</v>
      </c>
      <c r="R71" s="301"/>
    </row>
    <row r="72" spans="1:19" s="17" customFormat="1" ht="152.1" customHeight="1" x14ac:dyDescent="0.25">
      <c r="A72" s="386"/>
      <c r="B72" s="297" t="s">
        <v>217</v>
      </c>
      <c r="C72" s="518" t="s">
        <v>218</v>
      </c>
      <c r="D72" s="154" t="s">
        <v>457</v>
      </c>
      <c r="E72" s="154" t="s">
        <v>459</v>
      </c>
      <c r="F72" s="520">
        <v>1</v>
      </c>
      <c r="G72" s="496" t="s">
        <v>461</v>
      </c>
      <c r="H72" s="171" t="s">
        <v>462</v>
      </c>
      <c r="I72" s="360" t="s">
        <v>219</v>
      </c>
      <c r="J72" s="158" t="s">
        <v>409</v>
      </c>
      <c r="K72" s="121"/>
      <c r="L72" s="123"/>
      <c r="M72" s="123"/>
      <c r="N72" s="123"/>
      <c r="O72" s="123">
        <v>0.5</v>
      </c>
      <c r="P72" s="123"/>
      <c r="Q72" s="533">
        <f>AVERAGE(O72:O73)</f>
        <v>0.25</v>
      </c>
      <c r="R72" s="301"/>
    </row>
    <row r="73" spans="1:19" s="17" customFormat="1" ht="152.1" customHeight="1" thickBot="1" x14ac:dyDescent="0.3">
      <c r="A73" s="386"/>
      <c r="B73" s="299"/>
      <c r="C73" s="519"/>
      <c r="D73" s="68" t="s">
        <v>458</v>
      </c>
      <c r="E73" s="68" t="s">
        <v>460</v>
      </c>
      <c r="F73" s="521"/>
      <c r="G73" s="498"/>
      <c r="H73" s="172" t="s">
        <v>463</v>
      </c>
      <c r="I73" s="362"/>
      <c r="J73" s="70"/>
      <c r="K73" s="71"/>
      <c r="L73" s="39"/>
      <c r="M73" s="39"/>
      <c r="N73" s="39"/>
      <c r="O73" s="39">
        <v>0</v>
      </c>
      <c r="P73" s="39"/>
      <c r="Q73" s="535"/>
      <c r="R73" s="301"/>
    </row>
    <row r="74" spans="1:19" s="17" customFormat="1" ht="77.25" thickBot="1" x14ac:dyDescent="0.3">
      <c r="A74" s="386"/>
      <c r="B74" s="199">
        <v>6</v>
      </c>
      <c r="C74" s="210" t="s">
        <v>220</v>
      </c>
      <c r="D74" s="201" t="s">
        <v>221</v>
      </c>
      <c r="E74" s="202" t="s">
        <v>222</v>
      </c>
      <c r="F74" s="203">
        <v>1</v>
      </c>
      <c r="G74" s="204">
        <v>45435</v>
      </c>
      <c r="H74" s="204">
        <v>45440</v>
      </c>
      <c r="I74" s="205" t="s">
        <v>223</v>
      </c>
      <c r="J74" s="206" t="s">
        <v>224</v>
      </c>
      <c r="K74" s="207"/>
      <c r="L74" s="208"/>
      <c r="M74" s="208"/>
      <c r="N74" s="208"/>
      <c r="O74" s="208">
        <v>1</v>
      </c>
      <c r="P74" s="208"/>
      <c r="Q74" s="209">
        <v>1</v>
      </c>
      <c r="R74" s="301"/>
    </row>
    <row r="75" spans="1:19" s="17" customFormat="1" ht="64.5" thickBot="1" x14ac:dyDescent="0.3">
      <c r="A75" s="386"/>
      <c r="B75" s="199">
        <v>7</v>
      </c>
      <c r="C75" s="210" t="s">
        <v>225</v>
      </c>
      <c r="D75" s="201" t="s">
        <v>226</v>
      </c>
      <c r="E75" s="202" t="s">
        <v>227</v>
      </c>
      <c r="F75" s="203">
        <v>1</v>
      </c>
      <c r="G75" s="204">
        <v>45435</v>
      </c>
      <c r="H75" s="204">
        <v>45488</v>
      </c>
      <c r="I75" s="205" t="s">
        <v>208</v>
      </c>
      <c r="J75" s="206" t="s">
        <v>400</v>
      </c>
      <c r="K75" s="207"/>
      <c r="L75" s="208"/>
      <c r="M75" s="208"/>
      <c r="N75" s="208"/>
      <c r="O75" s="208">
        <v>0</v>
      </c>
      <c r="P75" s="208"/>
      <c r="Q75" s="209">
        <v>0</v>
      </c>
      <c r="R75" s="301"/>
    </row>
    <row r="76" spans="1:19" s="17" customFormat="1" ht="39" customHeight="1" thickBot="1" x14ac:dyDescent="0.3">
      <c r="A76" s="387"/>
      <c r="B76" s="199">
        <v>8</v>
      </c>
      <c r="C76" s="200" t="s">
        <v>228</v>
      </c>
      <c r="D76" s="201" t="s">
        <v>229</v>
      </c>
      <c r="E76" s="202" t="s">
        <v>230</v>
      </c>
      <c r="F76" s="203">
        <v>1</v>
      </c>
      <c r="G76" s="204">
        <v>45496</v>
      </c>
      <c r="H76" s="204">
        <v>45519</v>
      </c>
      <c r="I76" s="205" t="s">
        <v>208</v>
      </c>
      <c r="J76" s="206" t="s">
        <v>399</v>
      </c>
      <c r="K76" s="207"/>
      <c r="L76" s="208"/>
      <c r="M76" s="208"/>
      <c r="N76" s="208"/>
      <c r="O76" s="208">
        <v>0.5</v>
      </c>
      <c r="P76" s="208"/>
      <c r="Q76" s="209">
        <v>0.5</v>
      </c>
      <c r="R76" s="302"/>
    </row>
    <row r="77" spans="1:19" s="17" customFormat="1" ht="76.5" x14ac:dyDescent="0.25">
      <c r="A77" s="347" t="s">
        <v>231</v>
      </c>
      <c r="B77" s="374">
        <v>1</v>
      </c>
      <c r="C77" s="376" t="s">
        <v>232</v>
      </c>
      <c r="D77" s="72" t="s">
        <v>302</v>
      </c>
      <c r="E77" s="73" t="s">
        <v>405</v>
      </c>
      <c r="F77" s="74">
        <v>1</v>
      </c>
      <c r="G77" s="75">
        <v>45509</v>
      </c>
      <c r="H77" s="75">
        <v>45534</v>
      </c>
      <c r="I77" s="76" t="s">
        <v>233</v>
      </c>
      <c r="J77" s="77" t="s">
        <v>303</v>
      </c>
      <c r="K77" s="29">
        <v>0</v>
      </c>
      <c r="L77" s="29">
        <v>1</v>
      </c>
      <c r="M77" s="29"/>
      <c r="N77" s="29"/>
      <c r="O77" s="29"/>
      <c r="P77" s="29"/>
      <c r="Q77" s="529">
        <f>AVERAGE(L77:L78)</f>
        <v>1</v>
      </c>
      <c r="R77" s="294">
        <f>AVERAGE(Q77:Q79)</f>
        <v>1</v>
      </c>
    </row>
    <row r="78" spans="1:19" s="17" customFormat="1" ht="64.5" thickBot="1" x14ac:dyDescent="0.3">
      <c r="A78" s="348"/>
      <c r="B78" s="375"/>
      <c r="C78" s="377"/>
      <c r="D78" s="80" t="s">
        <v>304</v>
      </c>
      <c r="E78" s="79" t="s">
        <v>305</v>
      </c>
      <c r="F78" s="81">
        <v>1</v>
      </c>
      <c r="G78" s="82">
        <v>45509</v>
      </c>
      <c r="H78" s="82">
        <v>45642</v>
      </c>
      <c r="I78" s="83" t="s">
        <v>233</v>
      </c>
      <c r="J78" s="84" t="s">
        <v>306</v>
      </c>
      <c r="K78" s="85">
        <v>0</v>
      </c>
      <c r="L78" s="85">
        <v>1</v>
      </c>
      <c r="M78" s="85"/>
      <c r="N78" s="85"/>
      <c r="O78" s="85"/>
      <c r="P78" s="85"/>
      <c r="Q78" s="530"/>
      <c r="R78" s="303"/>
    </row>
    <row r="79" spans="1:19" s="17" customFormat="1" ht="64.5" thickBot="1" x14ac:dyDescent="0.3">
      <c r="A79" s="349"/>
      <c r="B79" s="183" t="s">
        <v>6</v>
      </c>
      <c r="C79" s="184" t="s">
        <v>234</v>
      </c>
      <c r="D79" s="185" t="s">
        <v>307</v>
      </c>
      <c r="E79" s="186" t="s">
        <v>406</v>
      </c>
      <c r="F79" s="187">
        <v>1</v>
      </c>
      <c r="G79" s="188">
        <v>45509</v>
      </c>
      <c r="H79" s="188">
        <v>45534</v>
      </c>
      <c r="I79" s="189" t="s">
        <v>235</v>
      </c>
      <c r="J79" s="190" t="s">
        <v>308</v>
      </c>
      <c r="K79" s="191">
        <v>1</v>
      </c>
      <c r="L79" s="191"/>
      <c r="M79" s="191"/>
      <c r="N79" s="191"/>
      <c r="O79" s="191"/>
      <c r="P79" s="191"/>
      <c r="Q79" s="192">
        <v>1</v>
      </c>
      <c r="R79" s="304"/>
    </row>
    <row r="80" spans="1:19" s="17" customFormat="1" ht="84.75" customHeight="1" x14ac:dyDescent="0.25">
      <c r="A80" s="363" t="s">
        <v>236</v>
      </c>
      <c r="B80" s="366">
        <v>1</v>
      </c>
      <c r="C80" s="367" t="s">
        <v>237</v>
      </c>
      <c r="D80" s="195" t="s">
        <v>309</v>
      </c>
      <c r="E80" s="196" t="s">
        <v>310</v>
      </c>
      <c r="F80" s="143">
        <v>1</v>
      </c>
      <c r="G80" s="197">
        <v>45509</v>
      </c>
      <c r="H80" s="197">
        <v>45534</v>
      </c>
      <c r="I80" s="142" t="s">
        <v>311</v>
      </c>
      <c r="J80" s="198" t="s">
        <v>312</v>
      </c>
      <c r="K80" s="64">
        <v>0</v>
      </c>
      <c r="L80" s="64">
        <v>0</v>
      </c>
      <c r="M80" s="64">
        <v>0</v>
      </c>
      <c r="N80" s="64">
        <v>0</v>
      </c>
      <c r="O80" s="64">
        <v>1</v>
      </c>
      <c r="P80" s="64"/>
      <c r="Q80" s="368">
        <f>AVERAGE(S80:S82)</f>
        <v>0.66666666666666663</v>
      </c>
      <c r="R80" s="291">
        <f>AVERAGE(Q80:Q82)</f>
        <v>0.66666666666666663</v>
      </c>
      <c r="S80" s="78">
        <f>SUM(K80:P80)</f>
        <v>1</v>
      </c>
    </row>
    <row r="81" spans="1:19" s="17" customFormat="1" ht="51" x14ac:dyDescent="0.25">
      <c r="A81" s="364"/>
      <c r="B81" s="366"/>
      <c r="C81" s="367"/>
      <c r="D81" s="26" t="s">
        <v>313</v>
      </c>
      <c r="E81" s="18" t="s">
        <v>314</v>
      </c>
      <c r="F81" s="20">
        <v>1</v>
      </c>
      <c r="G81" s="86">
        <v>45509</v>
      </c>
      <c r="H81" s="86">
        <v>45642</v>
      </c>
      <c r="I81" s="19" t="s">
        <v>315</v>
      </c>
      <c r="J81" s="21" t="s">
        <v>316</v>
      </c>
      <c r="K81" s="13">
        <v>0</v>
      </c>
      <c r="L81" s="13">
        <v>0</v>
      </c>
      <c r="M81" s="13">
        <v>0</v>
      </c>
      <c r="N81" s="13">
        <v>1</v>
      </c>
      <c r="O81" s="13"/>
      <c r="P81" s="13"/>
      <c r="Q81" s="368"/>
      <c r="R81" s="305"/>
      <c r="S81" s="78">
        <f t="shared" ref="S81:S82" si="5">SUM(K81:P81)</f>
        <v>1</v>
      </c>
    </row>
    <row r="82" spans="1:19" s="17" customFormat="1" ht="90" customHeight="1" thickBot="1" x14ac:dyDescent="0.3">
      <c r="A82" s="365"/>
      <c r="B82" s="366"/>
      <c r="C82" s="367"/>
      <c r="D82" s="162" t="s">
        <v>317</v>
      </c>
      <c r="E82" s="163" t="s">
        <v>318</v>
      </c>
      <c r="F82" s="164">
        <v>1</v>
      </c>
      <c r="G82" s="165">
        <v>45509</v>
      </c>
      <c r="H82" s="165">
        <v>45534</v>
      </c>
      <c r="I82" s="166" t="s">
        <v>315</v>
      </c>
      <c r="J82" s="144" t="s">
        <v>319</v>
      </c>
      <c r="K82" s="161">
        <v>0</v>
      </c>
      <c r="L82" s="161">
        <v>0</v>
      </c>
      <c r="M82" s="161">
        <v>0</v>
      </c>
      <c r="N82" s="161">
        <v>0</v>
      </c>
      <c r="O82" s="161"/>
      <c r="P82" s="161"/>
      <c r="Q82" s="369"/>
      <c r="R82" s="306"/>
      <c r="S82" s="78">
        <f t="shared" si="5"/>
        <v>0</v>
      </c>
    </row>
    <row r="83" spans="1:19" s="17" customFormat="1" ht="64.5" customHeight="1" x14ac:dyDescent="0.25">
      <c r="A83" s="355" t="s">
        <v>238</v>
      </c>
      <c r="B83" s="370">
        <v>1</v>
      </c>
      <c r="C83" s="372" t="s">
        <v>239</v>
      </c>
      <c r="D83" s="72" t="s">
        <v>320</v>
      </c>
      <c r="E83" s="73" t="s">
        <v>321</v>
      </c>
      <c r="F83" s="74" t="s">
        <v>322</v>
      </c>
      <c r="G83" s="75">
        <v>45658</v>
      </c>
      <c r="H83" s="75">
        <v>45809</v>
      </c>
      <c r="I83" s="76" t="s">
        <v>240</v>
      </c>
      <c r="J83" s="77" t="s">
        <v>323</v>
      </c>
      <c r="K83" s="29">
        <v>0</v>
      </c>
      <c r="L83" s="29">
        <v>0</v>
      </c>
      <c r="M83" s="29">
        <v>0</v>
      </c>
      <c r="N83" s="29">
        <v>0</v>
      </c>
      <c r="O83" s="29">
        <v>0</v>
      </c>
      <c r="P83" s="181"/>
      <c r="Q83" s="531">
        <v>0</v>
      </c>
      <c r="R83" s="307">
        <f>AVERAGE(Q83:Q88)</f>
        <v>0.4</v>
      </c>
    </row>
    <row r="84" spans="1:19" s="17" customFormat="1" ht="39" thickBot="1" x14ac:dyDescent="0.3">
      <c r="A84" s="356"/>
      <c r="B84" s="371"/>
      <c r="C84" s="373"/>
      <c r="D84" s="88" t="s">
        <v>324</v>
      </c>
      <c r="E84" s="87" t="s">
        <v>325</v>
      </c>
      <c r="F84" s="89">
        <v>1</v>
      </c>
      <c r="G84" s="90">
        <v>45658</v>
      </c>
      <c r="H84" s="90" t="s">
        <v>326</v>
      </c>
      <c r="I84" s="91" t="s">
        <v>240</v>
      </c>
      <c r="J84" s="92" t="s">
        <v>323</v>
      </c>
      <c r="K84" s="16">
        <v>0</v>
      </c>
      <c r="L84" s="16">
        <v>0</v>
      </c>
      <c r="M84" s="16">
        <v>0</v>
      </c>
      <c r="N84" s="16">
        <v>0</v>
      </c>
      <c r="O84" s="16">
        <v>0</v>
      </c>
      <c r="P84" s="182"/>
      <c r="Q84" s="532"/>
      <c r="R84" s="308"/>
    </row>
    <row r="85" spans="1:19" s="17" customFormat="1" ht="64.5" thickBot="1" x14ac:dyDescent="0.3">
      <c r="A85" s="356"/>
      <c r="B85" s="183" t="s">
        <v>6</v>
      </c>
      <c r="C85" s="184" t="s">
        <v>241</v>
      </c>
      <c r="D85" s="185" t="s">
        <v>242</v>
      </c>
      <c r="E85" s="186" t="s">
        <v>327</v>
      </c>
      <c r="F85" s="187">
        <v>1</v>
      </c>
      <c r="G85" s="188">
        <v>45658</v>
      </c>
      <c r="H85" s="188" t="s">
        <v>243</v>
      </c>
      <c r="I85" s="189" t="s">
        <v>240</v>
      </c>
      <c r="J85" s="190" t="s">
        <v>328</v>
      </c>
      <c r="K85" s="191">
        <v>0</v>
      </c>
      <c r="L85" s="191">
        <v>0</v>
      </c>
      <c r="M85" s="191">
        <v>0</v>
      </c>
      <c r="N85" s="191">
        <v>0</v>
      </c>
      <c r="O85" s="191">
        <v>0</v>
      </c>
      <c r="P85" s="191"/>
      <c r="Q85" s="192">
        <v>0</v>
      </c>
      <c r="R85" s="303"/>
    </row>
    <row r="86" spans="1:19" s="17" customFormat="1" ht="38.25" customHeight="1" thickBot="1" x14ac:dyDescent="0.3">
      <c r="A86" s="356"/>
      <c r="B86" s="183" t="s">
        <v>210</v>
      </c>
      <c r="C86" s="193" t="s">
        <v>244</v>
      </c>
      <c r="D86" s="194" t="s">
        <v>245</v>
      </c>
      <c r="E86" s="186" t="s">
        <v>246</v>
      </c>
      <c r="F86" s="187">
        <v>1</v>
      </c>
      <c r="G86" s="188">
        <v>45658</v>
      </c>
      <c r="H86" s="188">
        <v>45717</v>
      </c>
      <c r="I86" s="189" t="s">
        <v>247</v>
      </c>
      <c r="J86" s="190" t="s">
        <v>329</v>
      </c>
      <c r="K86" s="191">
        <v>0</v>
      </c>
      <c r="L86" s="191">
        <v>0</v>
      </c>
      <c r="M86" s="191">
        <v>0</v>
      </c>
      <c r="N86" s="191">
        <v>0</v>
      </c>
      <c r="O86" s="191">
        <v>1</v>
      </c>
      <c r="P86" s="191"/>
      <c r="Q86" s="192">
        <v>1</v>
      </c>
      <c r="R86" s="303"/>
    </row>
    <row r="87" spans="1:19" s="17" customFormat="1" ht="64.5" thickBot="1" x14ac:dyDescent="0.3">
      <c r="A87" s="356"/>
      <c r="B87" s="183" t="s">
        <v>212</v>
      </c>
      <c r="C87" s="184" t="s">
        <v>248</v>
      </c>
      <c r="D87" s="185" t="s">
        <v>249</v>
      </c>
      <c r="E87" s="186" t="s">
        <v>250</v>
      </c>
      <c r="F87" s="187">
        <v>1</v>
      </c>
      <c r="G87" s="188">
        <v>45610</v>
      </c>
      <c r="H87" s="188">
        <v>45809</v>
      </c>
      <c r="I87" s="189" t="s">
        <v>240</v>
      </c>
      <c r="J87" s="190" t="s">
        <v>330</v>
      </c>
      <c r="K87" s="191">
        <v>0</v>
      </c>
      <c r="L87" s="191">
        <v>0</v>
      </c>
      <c r="M87" s="191">
        <v>0</v>
      </c>
      <c r="N87" s="191">
        <v>0</v>
      </c>
      <c r="O87" s="191">
        <v>1</v>
      </c>
      <c r="P87" s="191"/>
      <c r="Q87" s="192">
        <v>1</v>
      </c>
      <c r="R87" s="303"/>
    </row>
    <row r="88" spans="1:19" s="17" customFormat="1" ht="90" thickBot="1" x14ac:dyDescent="0.3">
      <c r="A88" s="357"/>
      <c r="B88" s="183" t="s">
        <v>251</v>
      </c>
      <c r="C88" s="184" t="s">
        <v>252</v>
      </c>
      <c r="D88" s="185" t="s">
        <v>253</v>
      </c>
      <c r="E88" s="186" t="s">
        <v>254</v>
      </c>
      <c r="F88" s="187">
        <v>1</v>
      </c>
      <c r="G88" s="188">
        <v>45610</v>
      </c>
      <c r="H88" s="188">
        <v>45809</v>
      </c>
      <c r="I88" s="189" t="s">
        <v>240</v>
      </c>
      <c r="J88" s="190" t="s">
        <v>331</v>
      </c>
      <c r="K88" s="191">
        <v>0</v>
      </c>
      <c r="L88" s="191">
        <v>0</v>
      </c>
      <c r="M88" s="191">
        <v>0</v>
      </c>
      <c r="N88" s="191">
        <v>0</v>
      </c>
      <c r="O88" s="191">
        <v>0</v>
      </c>
      <c r="P88" s="191"/>
      <c r="Q88" s="192">
        <v>0</v>
      </c>
      <c r="R88" s="304"/>
    </row>
    <row r="89" spans="1:19" s="17" customFormat="1" ht="162" customHeight="1" x14ac:dyDescent="0.25">
      <c r="A89" s="338" t="s">
        <v>255</v>
      </c>
      <c r="B89" s="341" t="s">
        <v>332</v>
      </c>
      <c r="C89" s="47" t="s">
        <v>256</v>
      </c>
      <c r="D89" s="48" t="s">
        <v>257</v>
      </c>
      <c r="E89" s="49" t="s">
        <v>258</v>
      </c>
      <c r="F89" s="93">
        <v>1</v>
      </c>
      <c r="G89" s="51">
        <v>45462</v>
      </c>
      <c r="H89" s="51">
        <v>45656</v>
      </c>
      <c r="I89" s="50" t="s">
        <v>259</v>
      </c>
      <c r="J89" s="94" t="s">
        <v>333</v>
      </c>
      <c r="K89" s="64">
        <v>0.1</v>
      </c>
      <c r="L89" s="64">
        <v>0.05</v>
      </c>
      <c r="M89" s="64">
        <v>0.05</v>
      </c>
      <c r="N89" s="64">
        <v>0.2</v>
      </c>
      <c r="O89" s="64">
        <v>0.2</v>
      </c>
      <c r="P89" s="64" t="s">
        <v>202</v>
      </c>
      <c r="Q89" s="343">
        <f>AVERAGE(S89:S92)</f>
        <v>0.85000000000000009</v>
      </c>
      <c r="R89" s="285">
        <f>AVERAGE(Q89:Q97)</f>
        <v>0.95000000000000007</v>
      </c>
      <c r="S89" s="95">
        <v>0.60000000000000009</v>
      </c>
    </row>
    <row r="90" spans="1:19" s="17" customFormat="1" ht="162" customHeight="1" x14ac:dyDescent="0.25">
      <c r="A90" s="339"/>
      <c r="B90" s="341"/>
      <c r="C90" s="12" t="s">
        <v>260</v>
      </c>
      <c r="D90" s="41" t="s">
        <v>261</v>
      </c>
      <c r="E90" s="42" t="s">
        <v>262</v>
      </c>
      <c r="F90" s="43">
        <v>1</v>
      </c>
      <c r="G90" s="44">
        <v>45462</v>
      </c>
      <c r="H90" s="44">
        <v>45550</v>
      </c>
      <c r="I90" s="45" t="s">
        <v>259</v>
      </c>
      <c r="J90" s="46" t="s">
        <v>334</v>
      </c>
      <c r="K90" s="64">
        <v>0.1</v>
      </c>
      <c r="L90" s="64">
        <v>0.2</v>
      </c>
      <c r="M90" s="64">
        <v>0.2</v>
      </c>
      <c r="N90" s="64">
        <v>0.3</v>
      </c>
      <c r="O90" s="64">
        <v>0.2</v>
      </c>
      <c r="P90" s="13"/>
      <c r="Q90" s="343"/>
      <c r="R90" s="286"/>
      <c r="S90" s="95">
        <v>1</v>
      </c>
    </row>
    <row r="91" spans="1:19" s="17" customFormat="1" ht="162" customHeight="1" x14ac:dyDescent="0.25">
      <c r="A91" s="339"/>
      <c r="B91" s="341"/>
      <c r="C91" s="12" t="s">
        <v>263</v>
      </c>
      <c r="D91" s="41" t="s">
        <v>264</v>
      </c>
      <c r="E91" s="42" t="s">
        <v>265</v>
      </c>
      <c r="F91" s="43">
        <v>1</v>
      </c>
      <c r="G91" s="44">
        <v>45462</v>
      </c>
      <c r="H91" s="44">
        <v>45485</v>
      </c>
      <c r="I91" s="45" t="s">
        <v>259</v>
      </c>
      <c r="J91" s="46" t="s">
        <v>335</v>
      </c>
      <c r="K91" s="64">
        <v>0.1</v>
      </c>
      <c r="L91" s="64">
        <v>0.2</v>
      </c>
      <c r="M91" s="64">
        <v>0</v>
      </c>
      <c r="N91" s="64">
        <v>0.2</v>
      </c>
      <c r="O91" s="64">
        <v>0.3</v>
      </c>
      <c r="P91" s="13"/>
      <c r="Q91" s="343"/>
      <c r="R91" s="286"/>
      <c r="S91" s="95">
        <v>0.8</v>
      </c>
    </row>
    <row r="92" spans="1:19" s="17" customFormat="1" ht="198" customHeight="1" thickBot="1" x14ac:dyDescent="0.3">
      <c r="A92" s="339"/>
      <c r="B92" s="342"/>
      <c r="C92" s="58" t="s">
        <v>266</v>
      </c>
      <c r="D92" s="59" t="s">
        <v>267</v>
      </c>
      <c r="E92" s="58" t="s">
        <v>268</v>
      </c>
      <c r="F92" s="60">
        <v>1</v>
      </c>
      <c r="G92" s="61">
        <v>45462</v>
      </c>
      <c r="H92" s="61">
        <v>45533</v>
      </c>
      <c r="I92" s="62" t="s">
        <v>259</v>
      </c>
      <c r="J92" s="63" t="s">
        <v>336</v>
      </c>
      <c r="K92" s="64">
        <v>0.1</v>
      </c>
      <c r="L92" s="64">
        <v>0.1</v>
      </c>
      <c r="M92" s="64">
        <v>0.2</v>
      </c>
      <c r="N92" s="64">
        <v>0.2</v>
      </c>
      <c r="O92" s="64">
        <v>0.4</v>
      </c>
      <c r="P92" s="65"/>
      <c r="Q92" s="344"/>
      <c r="R92" s="286"/>
      <c r="S92" s="95">
        <v>1</v>
      </c>
    </row>
    <row r="93" spans="1:19" s="17" customFormat="1" ht="237" customHeight="1" x14ac:dyDescent="0.25">
      <c r="A93" s="339"/>
      <c r="B93" s="345">
        <v>2</v>
      </c>
      <c r="C93" s="52" t="s">
        <v>269</v>
      </c>
      <c r="D93" s="53" t="s">
        <v>270</v>
      </c>
      <c r="E93" s="54" t="s">
        <v>271</v>
      </c>
      <c r="F93" s="57" t="s">
        <v>272</v>
      </c>
      <c r="G93" s="56">
        <v>45462</v>
      </c>
      <c r="H93" s="56" t="s">
        <v>273</v>
      </c>
      <c r="I93" s="57" t="s">
        <v>259</v>
      </c>
      <c r="J93" s="96" t="s">
        <v>274</v>
      </c>
      <c r="K93" s="66">
        <v>0.2</v>
      </c>
      <c r="L93" s="66">
        <v>0.1</v>
      </c>
      <c r="M93" s="66">
        <v>0.3</v>
      </c>
      <c r="N93" s="66">
        <v>0.2</v>
      </c>
      <c r="O93" s="66">
        <v>0.2</v>
      </c>
      <c r="P93" s="66" t="s">
        <v>202</v>
      </c>
      <c r="Q93" s="346">
        <f>AVERAGE(S93:S97)</f>
        <v>1</v>
      </c>
      <c r="R93" s="286"/>
      <c r="S93" s="95">
        <v>1</v>
      </c>
    </row>
    <row r="94" spans="1:19" s="17" customFormat="1" ht="85.5" x14ac:dyDescent="0.25">
      <c r="A94" s="339"/>
      <c r="B94" s="341"/>
      <c r="C94" s="12" t="s">
        <v>275</v>
      </c>
      <c r="D94" s="41" t="s">
        <v>276</v>
      </c>
      <c r="E94" s="42" t="s">
        <v>277</v>
      </c>
      <c r="F94" s="45">
        <v>1</v>
      </c>
      <c r="G94" s="44">
        <v>45462</v>
      </c>
      <c r="H94" s="44">
        <v>45488</v>
      </c>
      <c r="I94" s="45" t="s">
        <v>259</v>
      </c>
      <c r="J94" s="46" t="s">
        <v>278</v>
      </c>
      <c r="K94" s="64">
        <v>0.2</v>
      </c>
      <c r="L94" s="64">
        <v>0.1</v>
      </c>
      <c r="M94" s="64">
        <v>0.3</v>
      </c>
      <c r="N94" s="64">
        <v>0.2</v>
      </c>
      <c r="O94" s="64">
        <v>0.2</v>
      </c>
      <c r="P94" s="13"/>
      <c r="Q94" s="343"/>
      <c r="R94" s="286"/>
      <c r="S94" s="95">
        <v>1</v>
      </c>
    </row>
    <row r="95" spans="1:19" s="17" customFormat="1" ht="100.5" thickBot="1" x14ac:dyDescent="0.3">
      <c r="A95" s="339"/>
      <c r="B95" s="342"/>
      <c r="C95" s="58" t="s">
        <v>279</v>
      </c>
      <c r="D95" s="59" t="s">
        <v>280</v>
      </c>
      <c r="E95" s="58" t="s">
        <v>281</v>
      </c>
      <c r="F95" s="62">
        <v>1</v>
      </c>
      <c r="G95" s="61">
        <v>45462</v>
      </c>
      <c r="H95" s="61" t="s">
        <v>282</v>
      </c>
      <c r="I95" s="62" t="s">
        <v>259</v>
      </c>
      <c r="J95" s="63" t="s">
        <v>283</v>
      </c>
      <c r="K95" s="65">
        <v>0.2</v>
      </c>
      <c r="L95" s="65">
        <v>0.1</v>
      </c>
      <c r="M95" s="65">
        <v>0.3</v>
      </c>
      <c r="N95" s="65">
        <v>0.2</v>
      </c>
      <c r="O95" s="65">
        <v>0.2</v>
      </c>
      <c r="P95" s="65"/>
      <c r="Q95" s="344"/>
      <c r="R95" s="286"/>
      <c r="S95" s="95">
        <v>1</v>
      </c>
    </row>
    <row r="96" spans="1:19" s="17" customFormat="1" ht="99.75" x14ac:dyDescent="0.25">
      <c r="A96" s="339"/>
      <c r="B96" s="345" t="s">
        <v>210</v>
      </c>
      <c r="C96" s="52" t="s">
        <v>284</v>
      </c>
      <c r="D96" s="53" t="s">
        <v>285</v>
      </c>
      <c r="E96" s="54" t="s">
        <v>286</v>
      </c>
      <c r="F96" s="55">
        <v>1</v>
      </c>
      <c r="G96" s="56">
        <v>45462</v>
      </c>
      <c r="H96" s="56" t="s">
        <v>291</v>
      </c>
      <c r="I96" s="57" t="s">
        <v>259</v>
      </c>
      <c r="J96" s="96" t="s">
        <v>292</v>
      </c>
      <c r="K96" s="66">
        <v>0</v>
      </c>
      <c r="L96" s="66">
        <v>0.7</v>
      </c>
      <c r="M96" s="66">
        <v>0</v>
      </c>
      <c r="N96" s="66">
        <v>0</v>
      </c>
      <c r="O96" s="66">
        <v>0.3</v>
      </c>
      <c r="P96" s="66" t="s">
        <v>202</v>
      </c>
      <c r="Q96" s="346">
        <f>AVERAGE(S96:S97)</f>
        <v>1</v>
      </c>
      <c r="R96" s="286"/>
      <c r="S96" s="95">
        <v>1</v>
      </c>
    </row>
    <row r="97" spans="1:19" s="17" customFormat="1" ht="86.25" thickBot="1" x14ac:dyDescent="0.3">
      <c r="A97" s="340"/>
      <c r="B97" s="342"/>
      <c r="C97" s="58" t="s">
        <v>287</v>
      </c>
      <c r="D97" s="59" t="s">
        <v>288</v>
      </c>
      <c r="E97" s="97" t="s">
        <v>289</v>
      </c>
      <c r="F97" s="60">
        <v>2</v>
      </c>
      <c r="G97" s="61">
        <v>45462</v>
      </c>
      <c r="H97" s="61" t="s">
        <v>290</v>
      </c>
      <c r="I97" s="62" t="s">
        <v>259</v>
      </c>
      <c r="J97" s="63" t="s">
        <v>293</v>
      </c>
      <c r="K97" s="65">
        <v>0</v>
      </c>
      <c r="L97" s="65">
        <v>0.7</v>
      </c>
      <c r="M97" s="65">
        <v>0</v>
      </c>
      <c r="N97" s="65">
        <v>0</v>
      </c>
      <c r="O97" s="65">
        <v>0.3</v>
      </c>
      <c r="P97" s="65"/>
      <c r="Q97" s="344"/>
      <c r="R97" s="287"/>
      <c r="S97" s="95">
        <v>1</v>
      </c>
    </row>
    <row r="98" spans="1:19" s="17" customFormat="1" ht="45" customHeight="1" x14ac:dyDescent="0.25">
      <c r="A98" s="347" t="s">
        <v>337</v>
      </c>
      <c r="B98" s="334">
        <v>1</v>
      </c>
      <c r="C98" s="351" t="s">
        <v>338</v>
      </c>
      <c r="D98" s="351" t="s">
        <v>339</v>
      </c>
      <c r="E98" s="99" t="s">
        <v>340</v>
      </c>
      <c r="F98" s="27">
        <v>100</v>
      </c>
      <c r="G98" s="28">
        <v>45881</v>
      </c>
      <c r="H98" s="28">
        <v>45926</v>
      </c>
      <c r="I98" s="27" t="s">
        <v>341</v>
      </c>
      <c r="J98" s="98" t="s">
        <v>342</v>
      </c>
      <c r="K98" s="32"/>
      <c r="L98" s="32"/>
      <c r="M98" s="32"/>
      <c r="N98" s="32"/>
      <c r="O98" s="32">
        <v>1</v>
      </c>
      <c r="P98" s="32"/>
      <c r="Q98" s="336">
        <f>AVERAGE(O98:O100)</f>
        <v>0.83333333333333337</v>
      </c>
      <c r="R98" s="288">
        <f>AVERAGE(Q98:Q117)</f>
        <v>0.71499999999999997</v>
      </c>
    </row>
    <row r="99" spans="1:19" s="17" customFormat="1" ht="57" x14ac:dyDescent="0.25">
      <c r="A99" s="348"/>
      <c r="B99" s="350"/>
      <c r="C99" s="352"/>
      <c r="D99" s="352"/>
      <c r="E99" s="100" t="s">
        <v>343</v>
      </c>
      <c r="F99" s="23">
        <v>100</v>
      </c>
      <c r="G99" s="25">
        <v>45881</v>
      </c>
      <c r="H99" s="25">
        <v>45926</v>
      </c>
      <c r="I99" s="23" t="s">
        <v>341</v>
      </c>
      <c r="J99" s="14" t="s">
        <v>344</v>
      </c>
      <c r="K99" s="101"/>
      <c r="L99" s="101"/>
      <c r="M99" s="101"/>
      <c r="N99" s="101"/>
      <c r="O99" s="101">
        <v>1</v>
      </c>
      <c r="P99" s="101"/>
      <c r="Q99" s="354"/>
      <c r="R99" s="289"/>
    </row>
    <row r="100" spans="1:19" s="17" customFormat="1" ht="29.25" thickBot="1" x14ac:dyDescent="0.3">
      <c r="A100" s="348"/>
      <c r="B100" s="335"/>
      <c r="C100" s="353"/>
      <c r="D100" s="353"/>
      <c r="E100" s="103" t="s">
        <v>345</v>
      </c>
      <c r="F100" s="30">
        <v>100</v>
      </c>
      <c r="G100" s="31">
        <v>45881</v>
      </c>
      <c r="H100" s="31">
        <v>45926</v>
      </c>
      <c r="I100" s="30" t="s">
        <v>341</v>
      </c>
      <c r="J100" s="102" t="s">
        <v>397</v>
      </c>
      <c r="K100" s="104"/>
      <c r="L100" s="104"/>
      <c r="M100" s="104"/>
      <c r="N100" s="104"/>
      <c r="O100" s="104">
        <v>0.5</v>
      </c>
      <c r="P100" s="104"/>
      <c r="Q100" s="337"/>
      <c r="R100" s="289"/>
    </row>
    <row r="101" spans="1:19" s="17" customFormat="1" ht="42.75" x14ac:dyDescent="0.25">
      <c r="A101" s="348"/>
      <c r="B101" s="334">
        <v>2</v>
      </c>
      <c r="C101" s="328" t="s">
        <v>346</v>
      </c>
      <c r="D101" s="99" t="s">
        <v>347</v>
      </c>
      <c r="E101" s="99" t="s">
        <v>348</v>
      </c>
      <c r="F101" s="27">
        <v>100</v>
      </c>
      <c r="G101" s="28">
        <v>45881</v>
      </c>
      <c r="H101" s="28">
        <v>45926</v>
      </c>
      <c r="I101" s="27" t="s">
        <v>341</v>
      </c>
      <c r="J101" s="98" t="s">
        <v>396</v>
      </c>
      <c r="K101" s="32"/>
      <c r="L101" s="32"/>
      <c r="M101" s="32"/>
      <c r="N101" s="32"/>
      <c r="O101" s="32">
        <v>0.7</v>
      </c>
      <c r="P101" s="32"/>
      <c r="Q101" s="336">
        <f>AVERAGE(O101:O103)</f>
        <v>0.56666666666666665</v>
      </c>
      <c r="R101" s="289"/>
    </row>
    <row r="102" spans="1:19" s="17" customFormat="1" ht="57" x14ac:dyDescent="0.25">
      <c r="A102" s="348"/>
      <c r="B102" s="350"/>
      <c r="C102" s="329"/>
      <c r="D102" s="100" t="s">
        <v>349</v>
      </c>
      <c r="E102" s="100" t="s">
        <v>350</v>
      </c>
      <c r="F102" s="23">
        <v>100</v>
      </c>
      <c r="G102" s="25">
        <v>45881</v>
      </c>
      <c r="H102" s="25" t="s">
        <v>351</v>
      </c>
      <c r="I102" s="23" t="s">
        <v>341</v>
      </c>
      <c r="J102" s="14" t="s">
        <v>352</v>
      </c>
      <c r="K102" s="101"/>
      <c r="L102" s="101"/>
      <c r="M102" s="101"/>
      <c r="N102" s="101"/>
      <c r="O102" s="101">
        <v>1</v>
      </c>
      <c r="P102" s="101"/>
      <c r="Q102" s="354"/>
      <c r="R102" s="289"/>
    </row>
    <row r="103" spans="1:19" s="17" customFormat="1" ht="57.75" thickBot="1" x14ac:dyDescent="0.3">
      <c r="A103" s="348"/>
      <c r="B103" s="335"/>
      <c r="C103" s="330"/>
      <c r="D103" s="105" t="s">
        <v>353</v>
      </c>
      <c r="E103" s="102" t="s">
        <v>354</v>
      </c>
      <c r="F103" s="106">
        <v>100</v>
      </c>
      <c r="G103" s="31">
        <v>45881</v>
      </c>
      <c r="H103" s="31" t="s">
        <v>355</v>
      </c>
      <c r="I103" s="30" t="s">
        <v>341</v>
      </c>
      <c r="J103" s="102"/>
      <c r="K103" s="104"/>
      <c r="L103" s="104"/>
      <c r="M103" s="104"/>
      <c r="N103" s="104"/>
      <c r="O103" s="104">
        <v>0</v>
      </c>
      <c r="P103" s="104"/>
      <c r="Q103" s="337"/>
      <c r="R103" s="289"/>
    </row>
    <row r="104" spans="1:19" s="17" customFormat="1" ht="42.75" x14ac:dyDescent="0.25">
      <c r="A104" s="348"/>
      <c r="B104" s="334">
        <v>3</v>
      </c>
      <c r="C104" s="328" t="s">
        <v>356</v>
      </c>
      <c r="D104" s="107" t="s">
        <v>357</v>
      </c>
      <c r="E104" s="99" t="s">
        <v>358</v>
      </c>
      <c r="F104" s="108">
        <v>100</v>
      </c>
      <c r="G104" s="28">
        <v>45881</v>
      </c>
      <c r="H104" s="28" t="s">
        <v>359</v>
      </c>
      <c r="I104" s="27" t="s">
        <v>341</v>
      </c>
      <c r="J104" s="98" t="s">
        <v>360</v>
      </c>
      <c r="K104" s="32"/>
      <c r="L104" s="32"/>
      <c r="M104" s="32"/>
      <c r="N104" s="32"/>
      <c r="O104" s="32">
        <v>1</v>
      </c>
      <c r="P104" s="32"/>
      <c r="Q104" s="336">
        <f>AVERAGE(O104:O105)</f>
        <v>1</v>
      </c>
      <c r="R104" s="289"/>
    </row>
    <row r="105" spans="1:19" s="17" customFormat="1" ht="29.25" thickBot="1" x14ac:dyDescent="0.3">
      <c r="A105" s="348"/>
      <c r="B105" s="335"/>
      <c r="C105" s="330"/>
      <c r="D105" s="105" t="s">
        <v>361</v>
      </c>
      <c r="E105" s="102" t="s">
        <v>362</v>
      </c>
      <c r="F105" s="106">
        <v>100</v>
      </c>
      <c r="G105" s="31">
        <v>45881</v>
      </c>
      <c r="H105" s="31" t="s">
        <v>359</v>
      </c>
      <c r="I105" s="30" t="s">
        <v>341</v>
      </c>
      <c r="J105" s="102" t="s">
        <v>363</v>
      </c>
      <c r="K105" s="104"/>
      <c r="L105" s="104"/>
      <c r="M105" s="104"/>
      <c r="N105" s="104"/>
      <c r="O105" s="104">
        <v>1</v>
      </c>
      <c r="P105" s="104"/>
      <c r="Q105" s="337"/>
      <c r="R105" s="289"/>
    </row>
    <row r="106" spans="1:19" s="17" customFormat="1" ht="45" customHeight="1" x14ac:dyDescent="0.25">
      <c r="A106" s="348"/>
      <c r="B106" s="334">
        <v>4</v>
      </c>
      <c r="C106" s="328" t="s">
        <v>364</v>
      </c>
      <c r="D106" s="107" t="s">
        <v>365</v>
      </c>
      <c r="E106" s="99" t="s">
        <v>366</v>
      </c>
      <c r="F106" s="108">
        <v>100</v>
      </c>
      <c r="G106" s="28">
        <v>45881</v>
      </c>
      <c r="H106" s="28">
        <v>45930</v>
      </c>
      <c r="I106" s="27" t="s">
        <v>341</v>
      </c>
      <c r="J106" s="98" t="s">
        <v>367</v>
      </c>
      <c r="K106" s="32"/>
      <c r="L106" s="32"/>
      <c r="M106" s="32"/>
      <c r="N106" s="32"/>
      <c r="O106" s="32">
        <v>1</v>
      </c>
      <c r="P106" s="32"/>
      <c r="Q106" s="336">
        <f>AVERAGE(O106:O107)</f>
        <v>1</v>
      </c>
      <c r="R106" s="289"/>
    </row>
    <row r="107" spans="1:19" s="17" customFormat="1" ht="29.25" thickBot="1" x14ac:dyDescent="0.3">
      <c r="A107" s="348"/>
      <c r="B107" s="335"/>
      <c r="C107" s="330"/>
      <c r="D107" s="105" t="s">
        <v>361</v>
      </c>
      <c r="E107" s="102" t="s">
        <v>362</v>
      </c>
      <c r="F107" s="106">
        <v>100</v>
      </c>
      <c r="G107" s="31">
        <v>45881</v>
      </c>
      <c r="H107" s="31">
        <v>45930</v>
      </c>
      <c r="I107" s="30" t="s">
        <v>341</v>
      </c>
      <c r="J107" s="102" t="s">
        <v>368</v>
      </c>
      <c r="K107" s="104"/>
      <c r="L107" s="104"/>
      <c r="M107" s="104"/>
      <c r="N107" s="104"/>
      <c r="O107" s="104">
        <v>1</v>
      </c>
      <c r="P107" s="104"/>
      <c r="Q107" s="337"/>
      <c r="R107" s="289"/>
    </row>
    <row r="108" spans="1:19" s="17" customFormat="1" ht="71.25" x14ac:dyDescent="0.25">
      <c r="A108" s="348"/>
      <c r="B108" s="334">
        <v>5</v>
      </c>
      <c r="C108" s="328" t="s">
        <v>369</v>
      </c>
      <c r="D108" s="107" t="s">
        <v>370</v>
      </c>
      <c r="E108" s="109" t="s">
        <v>371</v>
      </c>
      <c r="F108" s="27">
        <v>100</v>
      </c>
      <c r="G108" s="28">
        <v>45881</v>
      </c>
      <c r="H108" s="28">
        <v>45982</v>
      </c>
      <c r="I108" s="27" t="s">
        <v>341</v>
      </c>
      <c r="J108" s="98" t="s">
        <v>396</v>
      </c>
      <c r="K108" s="32"/>
      <c r="L108" s="32"/>
      <c r="M108" s="32"/>
      <c r="N108" s="32"/>
      <c r="O108" s="32">
        <v>0.8</v>
      </c>
      <c r="P108" s="32"/>
      <c r="Q108" s="336">
        <f>AVERAGE(O108:O109)</f>
        <v>0.8</v>
      </c>
      <c r="R108" s="289"/>
    </row>
    <row r="109" spans="1:19" s="5" customFormat="1" ht="51.95" customHeight="1" thickBot="1" x14ac:dyDescent="0.3">
      <c r="A109" s="348"/>
      <c r="B109" s="335"/>
      <c r="C109" s="330"/>
      <c r="D109" s="105" t="s">
        <v>361</v>
      </c>
      <c r="E109" s="110" t="s">
        <v>372</v>
      </c>
      <c r="F109" s="106">
        <v>100</v>
      </c>
      <c r="G109" s="31">
        <v>45881</v>
      </c>
      <c r="H109" s="31">
        <v>45989</v>
      </c>
      <c r="I109" s="30" t="s">
        <v>341</v>
      </c>
      <c r="J109" s="14" t="s">
        <v>398</v>
      </c>
      <c r="K109" s="111"/>
      <c r="L109" s="111"/>
      <c r="M109" s="111"/>
      <c r="N109" s="111"/>
      <c r="O109" s="111">
        <v>0.8</v>
      </c>
      <c r="P109" s="111"/>
      <c r="Q109" s="337"/>
      <c r="R109" s="289"/>
    </row>
    <row r="110" spans="1:19" s="5" customFormat="1" ht="30.95" customHeight="1" thickBot="1" x14ac:dyDescent="0.3">
      <c r="A110" s="348"/>
      <c r="B110" s="325">
        <v>6</v>
      </c>
      <c r="C110" s="328" t="s">
        <v>373</v>
      </c>
      <c r="D110" s="107" t="s">
        <v>374</v>
      </c>
      <c r="E110" s="99" t="s">
        <v>375</v>
      </c>
      <c r="F110" s="27">
        <v>100</v>
      </c>
      <c r="G110" s="28">
        <v>45881</v>
      </c>
      <c r="H110" s="28">
        <v>45898</v>
      </c>
      <c r="I110" s="27" t="s">
        <v>341</v>
      </c>
      <c r="J110" s="98" t="s">
        <v>376</v>
      </c>
      <c r="K110" s="112"/>
      <c r="L110" s="112"/>
      <c r="M110" s="112"/>
      <c r="N110" s="112"/>
      <c r="O110" s="112">
        <v>1</v>
      </c>
      <c r="P110" s="112"/>
      <c r="Q110" s="331">
        <f>AVERAGE(O110:O115)</f>
        <v>0.30499999999999999</v>
      </c>
      <c r="R110" s="289"/>
    </row>
    <row r="111" spans="1:19" s="5" customFormat="1" ht="66" customHeight="1" x14ac:dyDescent="0.25">
      <c r="A111" s="348"/>
      <c r="B111" s="326"/>
      <c r="C111" s="329"/>
      <c r="D111" s="22" t="s">
        <v>377</v>
      </c>
      <c r="E111" s="100" t="s">
        <v>378</v>
      </c>
      <c r="F111" s="23">
        <v>100</v>
      </c>
      <c r="G111" s="25">
        <v>45881</v>
      </c>
      <c r="H111" s="25">
        <v>45898</v>
      </c>
      <c r="I111" s="23" t="s">
        <v>341</v>
      </c>
      <c r="J111" s="98" t="s">
        <v>396</v>
      </c>
      <c r="K111" s="34"/>
      <c r="L111" s="34"/>
      <c r="M111" s="34"/>
      <c r="N111" s="34"/>
      <c r="O111" s="34">
        <v>0.5</v>
      </c>
      <c r="P111" s="34"/>
      <c r="Q111" s="332"/>
      <c r="R111" s="289"/>
    </row>
    <row r="112" spans="1:19" s="5" customFormat="1" ht="66" customHeight="1" x14ac:dyDescent="0.25">
      <c r="A112" s="348"/>
      <c r="B112" s="326"/>
      <c r="C112" s="329"/>
      <c r="D112" s="22" t="s">
        <v>379</v>
      </c>
      <c r="E112" s="100" t="s">
        <v>380</v>
      </c>
      <c r="F112" s="23">
        <v>100</v>
      </c>
      <c r="G112" s="25">
        <v>45881</v>
      </c>
      <c r="H112" s="25">
        <v>45898</v>
      </c>
      <c r="I112" s="23" t="s">
        <v>341</v>
      </c>
      <c r="J112" s="24"/>
      <c r="K112" s="34"/>
      <c r="L112" s="34"/>
      <c r="M112" s="34"/>
      <c r="N112" s="34"/>
      <c r="O112" s="34">
        <v>0</v>
      </c>
      <c r="P112" s="34"/>
      <c r="Q112" s="332"/>
      <c r="R112" s="289"/>
    </row>
    <row r="113" spans="1:18" s="5" customFormat="1" ht="66" customHeight="1" x14ac:dyDescent="0.25">
      <c r="A113" s="348"/>
      <c r="B113" s="326"/>
      <c r="C113" s="329"/>
      <c r="D113" s="22" t="s">
        <v>381</v>
      </c>
      <c r="E113" s="100" t="s">
        <v>382</v>
      </c>
      <c r="F113" s="23">
        <v>100</v>
      </c>
      <c r="G113" s="25">
        <v>45881</v>
      </c>
      <c r="H113" s="25">
        <v>45930</v>
      </c>
      <c r="I113" s="23" t="s">
        <v>341</v>
      </c>
      <c r="J113" s="24"/>
      <c r="K113" s="34"/>
      <c r="L113" s="34"/>
      <c r="M113" s="34"/>
      <c r="N113" s="34"/>
      <c r="O113" s="34">
        <v>0</v>
      </c>
      <c r="P113" s="34"/>
      <c r="Q113" s="332"/>
      <c r="R113" s="289"/>
    </row>
    <row r="114" spans="1:18" s="5" customFormat="1" ht="99.75" x14ac:dyDescent="0.25">
      <c r="A114" s="348"/>
      <c r="B114" s="326"/>
      <c r="C114" s="329"/>
      <c r="D114" s="22" t="s">
        <v>383</v>
      </c>
      <c r="E114" s="100" t="s">
        <v>384</v>
      </c>
      <c r="F114" s="23">
        <v>100</v>
      </c>
      <c r="G114" s="25">
        <v>45881</v>
      </c>
      <c r="H114" s="25">
        <v>45901</v>
      </c>
      <c r="I114" s="23" t="s">
        <v>341</v>
      </c>
      <c r="J114" s="14" t="s">
        <v>385</v>
      </c>
      <c r="K114" s="34"/>
      <c r="L114" s="34"/>
      <c r="M114" s="34"/>
      <c r="N114" s="34"/>
      <c r="O114" s="34">
        <v>0.33</v>
      </c>
      <c r="P114" s="34"/>
      <c r="Q114" s="332"/>
      <c r="R114" s="289"/>
    </row>
    <row r="115" spans="1:18" s="5" customFormat="1" ht="57.75" thickBot="1" x14ac:dyDescent="0.3">
      <c r="A115" s="348"/>
      <c r="B115" s="327"/>
      <c r="C115" s="330"/>
      <c r="D115" s="105" t="s">
        <v>386</v>
      </c>
      <c r="E115" s="103" t="s">
        <v>387</v>
      </c>
      <c r="F115" s="30">
        <v>100</v>
      </c>
      <c r="G115" s="31">
        <v>45881</v>
      </c>
      <c r="H115" s="31" t="s">
        <v>388</v>
      </c>
      <c r="I115" s="30" t="s">
        <v>341</v>
      </c>
      <c r="J115" s="87"/>
      <c r="K115" s="111"/>
      <c r="L115" s="111"/>
      <c r="M115" s="111"/>
      <c r="N115" s="111"/>
      <c r="O115" s="111">
        <v>0</v>
      </c>
      <c r="P115" s="111"/>
      <c r="Q115" s="333"/>
      <c r="R115" s="289"/>
    </row>
    <row r="116" spans="1:18" s="5" customFormat="1" ht="75" customHeight="1" x14ac:dyDescent="0.25">
      <c r="A116" s="348"/>
      <c r="B116" s="334">
        <v>7</v>
      </c>
      <c r="C116" s="328" t="s">
        <v>389</v>
      </c>
      <c r="D116" s="98" t="s">
        <v>390</v>
      </c>
      <c r="E116" s="99" t="s">
        <v>391</v>
      </c>
      <c r="F116" s="27">
        <v>100</v>
      </c>
      <c r="G116" s="28">
        <v>45881</v>
      </c>
      <c r="H116" s="28">
        <v>45930</v>
      </c>
      <c r="I116" s="27" t="s">
        <v>392</v>
      </c>
      <c r="J116" s="98" t="s">
        <v>393</v>
      </c>
      <c r="K116" s="112"/>
      <c r="L116" s="112"/>
      <c r="M116" s="112"/>
      <c r="N116" s="112"/>
      <c r="O116" s="112">
        <v>1</v>
      </c>
      <c r="P116" s="112"/>
      <c r="Q116" s="336">
        <f>AVERAGE(O116:O117)</f>
        <v>0.5</v>
      </c>
      <c r="R116" s="289"/>
    </row>
    <row r="117" spans="1:18" s="5" customFormat="1" ht="126.95" customHeight="1" thickBot="1" x14ac:dyDescent="0.3">
      <c r="A117" s="349"/>
      <c r="B117" s="335"/>
      <c r="C117" s="330"/>
      <c r="D117" s="102" t="s">
        <v>394</v>
      </c>
      <c r="E117" s="103" t="s">
        <v>395</v>
      </c>
      <c r="F117" s="15">
        <v>100</v>
      </c>
      <c r="G117" s="31">
        <v>45881</v>
      </c>
      <c r="H117" s="31">
        <v>46006</v>
      </c>
      <c r="I117" s="30" t="s">
        <v>392</v>
      </c>
      <c r="J117" s="87"/>
      <c r="K117" s="111"/>
      <c r="L117" s="111"/>
      <c r="M117" s="111"/>
      <c r="N117" s="111"/>
      <c r="O117" s="111">
        <v>0</v>
      </c>
      <c r="P117" s="111"/>
      <c r="Q117" s="337"/>
      <c r="R117" s="290"/>
    </row>
    <row r="118" spans="1:18" s="5" customFormat="1" ht="30.75" thickBot="1" x14ac:dyDescent="0.3">
      <c r="A118" s="2"/>
      <c r="B118" s="2"/>
      <c r="C118" s="4"/>
      <c r="D118" s="4"/>
      <c r="J118" s="33"/>
      <c r="K118" s="113"/>
      <c r="L118" s="113"/>
      <c r="M118" s="113"/>
      <c r="N118" s="113"/>
      <c r="O118" s="113"/>
      <c r="P118" s="113"/>
      <c r="Q118" s="2"/>
      <c r="R118" s="180">
        <f>AVERAGE(R6:R117)</f>
        <v>0.77443452380952371</v>
      </c>
    </row>
    <row r="119" spans="1:18" s="5" customFormat="1" x14ac:dyDescent="0.25">
      <c r="A119" s="2"/>
      <c r="B119" s="2"/>
      <c r="C119" s="4"/>
      <c r="D119" s="4"/>
      <c r="J119" s="33"/>
      <c r="K119" s="113"/>
      <c r="L119" s="113"/>
      <c r="M119" s="113"/>
      <c r="N119" s="113"/>
      <c r="O119" s="113"/>
      <c r="P119" s="113"/>
      <c r="Q119" s="2"/>
    </row>
    <row r="120" spans="1:18" s="5" customFormat="1" x14ac:dyDescent="0.25">
      <c r="A120" s="2"/>
      <c r="B120" s="2"/>
      <c r="C120" s="4"/>
      <c r="D120" s="4"/>
      <c r="J120" s="33"/>
      <c r="K120" s="113"/>
      <c r="L120" s="113"/>
      <c r="M120" s="113"/>
      <c r="N120" s="113"/>
      <c r="O120" s="113"/>
      <c r="P120" s="113"/>
      <c r="Q120" s="2"/>
    </row>
    <row r="121" spans="1:18" s="5" customFormat="1" x14ac:dyDescent="0.25">
      <c r="A121" s="2"/>
      <c r="B121" s="2"/>
      <c r="C121" s="4"/>
      <c r="D121" s="4"/>
      <c r="J121" s="33"/>
      <c r="K121" s="113"/>
      <c r="L121" s="113"/>
      <c r="M121" s="113"/>
      <c r="N121" s="113"/>
      <c r="O121" s="113"/>
      <c r="P121" s="113"/>
      <c r="Q121" s="2"/>
    </row>
    <row r="122" spans="1:18" s="5" customFormat="1" x14ac:dyDescent="0.25">
      <c r="A122" s="2"/>
      <c r="B122" s="2"/>
      <c r="C122" s="4"/>
      <c r="D122" s="4"/>
      <c r="J122" s="33"/>
      <c r="K122" s="113"/>
      <c r="L122" s="113"/>
      <c r="M122" s="113"/>
      <c r="N122" s="113"/>
      <c r="O122" s="113"/>
      <c r="P122" s="113"/>
      <c r="Q122" s="2"/>
    </row>
    <row r="123" spans="1:18" s="5" customFormat="1" x14ac:dyDescent="0.25">
      <c r="A123" s="2"/>
      <c r="B123" s="2"/>
      <c r="C123" s="4"/>
      <c r="D123" s="4"/>
      <c r="J123" s="33"/>
      <c r="K123" s="113"/>
      <c r="L123" s="113"/>
      <c r="M123" s="113"/>
      <c r="N123" s="113"/>
      <c r="O123" s="113"/>
      <c r="P123" s="113"/>
      <c r="Q123" s="2"/>
    </row>
  </sheetData>
  <mergeCells count="244">
    <mergeCell ref="K26:K27"/>
    <mergeCell ref="L26:L27"/>
    <mergeCell ref="M26:M27"/>
    <mergeCell ref="N26:N27"/>
    <mergeCell ref="O26:O27"/>
    <mergeCell ref="P26:P27"/>
    <mergeCell ref="C65:C66"/>
    <mergeCell ref="B65:B66"/>
    <mergeCell ref="E65:E66"/>
    <mergeCell ref="F65:F66"/>
    <mergeCell ref="G65:G66"/>
    <mergeCell ref="H65:H66"/>
    <mergeCell ref="I65:I66"/>
    <mergeCell ref="B37:B39"/>
    <mergeCell ref="C37:C39"/>
    <mergeCell ref="D37:D39"/>
    <mergeCell ref="E37:E39"/>
    <mergeCell ref="F37:F39"/>
    <mergeCell ref="B47:B48"/>
    <mergeCell ref="C47:C48"/>
    <mergeCell ref="E47:E48"/>
    <mergeCell ref="F47:F48"/>
    <mergeCell ref="L37:L38"/>
    <mergeCell ref="K37:K38"/>
    <mergeCell ref="M37:M38"/>
    <mergeCell ref="N37:N38"/>
    <mergeCell ref="O37:O38"/>
    <mergeCell ref="J37:J39"/>
    <mergeCell ref="I37:I39"/>
    <mergeCell ref="I47:I48"/>
    <mergeCell ref="Q34:Q36"/>
    <mergeCell ref="Q32:Q33"/>
    <mergeCell ref="Q37:Q39"/>
    <mergeCell ref="Q41:Q42"/>
    <mergeCell ref="Q47:Q48"/>
    <mergeCell ref="Q53:Q54"/>
    <mergeCell ref="Q56:Q57"/>
    <mergeCell ref="Q59:Q60"/>
    <mergeCell ref="Q61:Q62"/>
    <mergeCell ref="P37:P38"/>
    <mergeCell ref="Q6:Q8"/>
    <mergeCell ref="Q9:Q10"/>
    <mergeCell ref="Q13:Q14"/>
    <mergeCell ref="Q19:Q20"/>
    <mergeCell ref="Q24:Q25"/>
    <mergeCell ref="Q26:Q27"/>
    <mergeCell ref="G37:G39"/>
    <mergeCell ref="H37:H39"/>
    <mergeCell ref="B34:B36"/>
    <mergeCell ref="C34:C36"/>
    <mergeCell ref="F34:F36"/>
    <mergeCell ref="G34:G36"/>
    <mergeCell ref="H34:H36"/>
    <mergeCell ref="D11:D12"/>
    <mergeCell ref="E11:E12"/>
    <mergeCell ref="F11:F12"/>
    <mergeCell ref="G11:G12"/>
    <mergeCell ref="H11:H12"/>
    <mergeCell ref="I11:I12"/>
    <mergeCell ref="J11:J12"/>
    <mergeCell ref="B9:B10"/>
    <mergeCell ref="C9:C10"/>
    <mergeCell ref="D9:D10"/>
    <mergeCell ref="E9:E10"/>
    <mergeCell ref="A1:B3"/>
    <mergeCell ref="C1:L3"/>
    <mergeCell ref="M1:Q1"/>
    <mergeCell ref="M2:Q2"/>
    <mergeCell ref="M3:Q3"/>
    <mergeCell ref="B4:J4"/>
    <mergeCell ref="K4:P4"/>
    <mergeCell ref="Q4:Q5"/>
    <mergeCell ref="A6:A16"/>
    <mergeCell ref="C6:C8"/>
    <mergeCell ref="D6:D8"/>
    <mergeCell ref="E6:E8"/>
    <mergeCell ref="F6:F8"/>
    <mergeCell ref="B6:B8"/>
    <mergeCell ref="G6:G8"/>
    <mergeCell ref="I6:I8"/>
    <mergeCell ref="J6:J8"/>
    <mergeCell ref="H6:H8"/>
    <mergeCell ref="G9:G10"/>
    <mergeCell ref="H9:H10"/>
    <mergeCell ref="I9:I10"/>
    <mergeCell ref="J9:J10"/>
    <mergeCell ref="B11:B12"/>
    <mergeCell ref="C11:C12"/>
    <mergeCell ref="A17:A20"/>
    <mergeCell ref="A21:A27"/>
    <mergeCell ref="A29:A40"/>
    <mergeCell ref="J30:J31"/>
    <mergeCell ref="I30:I31"/>
    <mergeCell ref="C30:C31"/>
    <mergeCell ref="B30:B31"/>
    <mergeCell ref="I32:I33"/>
    <mergeCell ref="H32:H33"/>
    <mergeCell ref="G32:G33"/>
    <mergeCell ref="F32:F33"/>
    <mergeCell ref="G22:G23"/>
    <mergeCell ref="H22:H23"/>
    <mergeCell ref="I22:I23"/>
    <mergeCell ref="J22:J23"/>
    <mergeCell ref="B24:B25"/>
    <mergeCell ref="C24:C25"/>
    <mergeCell ref="F24:F25"/>
    <mergeCell ref="G24:G25"/>
    <mergeCell ref="H24:H25"/>
    <mergeCell ref="I24:I25"/>
    <mergeCell ref="J24:J25"/>
    <mergeCell ref="B22:B23"/>
    <mergeCell ref="C22:C23"/>
    <mergeCell ref="F9:F10"/>
    <mergeCell ref="G13:G14"/>
    <mergeCell ref="H13:H14"/>
    <mergeCell ref="I13:I14"/>
    <mergeCell ref="J13:J14"/>
    <mergeCell ref="B19:B20"/>
    <mergeCell ref="C19:C20"/>
    <mergeCell ref="D19:D20"/>
    <mergeCell ref="E19:E20"/>
    <mergeCell ref="F19:F20"/>
    <mergeCell ref="G19:G20"/>
    <mergeCell ref="H19:H20"/>
    <mergeCell ref="I19:I20"/>
    <mergeCell ref="J19:J20"/>
    <mergeCell ref="B13:B14"/>
    <mergeCell ref="C13:C14"/>
    <mergeCell ref="D13:D14"/>
    <mergeCell ref="E13:E14"/>
    <mergeCell ref="F13:F14"/>
    <mergeCell ref="B26:B27"/>
    <mergeCell ref="C26:C27"/>
    <mergeCell ref="D26:D27"/>
    <mergeCell ref="E26:E27"/>
    <mergeCell ref="F26:F27"/>
    <mergeCell ref="C32:C33"/>
    <mergeCell ref="B32:B33"/>
    <mergeCell ref="H30:H31"/>
    <mergeCell ref="G30:G31"/>
    <mergeCell ref="F30:F31"/>
    <mergeCell ref="E30:E31"/>
    <mergeCell ref="D30:D31"/>
    <mergeCell ref="A65:A76"/>
    <mergeCell ref="A41:A46"/>
    <mergeCell ref="B41:B42"/>
    <mergeCell ref="C41:C42"/>
    <mergeCell ref="D41:D42"/>
    <mergeCell ref="E41:E42"/>
    <mergeCell ref="F41:F42"/>
    <mergeCell ref="G41:G42"/>
    <mergeCell ref="H41:H42"/>
    <mergeCell ref="G68:G70"/>
    <mergeCell ref="G72:G73"/>
    <mergeCell ref="B72:B73"/>
    <mergeCell ref="C72:C73"/>
    <mergeCell ref="F72:F73"/>
    <mergeCell ref="A47:A52"/>
    <mergeCell ref="G47:G48"/>
    <mergeCell ref="H47:H48"/>
    <mergeCell ref="C68:C70"/>
    <mergeCell ref="Q104:Q105"/>
    <mergeCell ref="B106:B107"/>
    <mergeCell ref="C106:C107"/>
    <mergeCell ref="Q106:Q107"/>
    <mergeCell ref="B108:B109"/>
    <mergeCell ref="C108:C109"/>
    <mergeCell ref="Q108:Q109"/>
    <mergeCell ref="A80:A82"/>
    <mergeCell ref="B80:B82"/>
    <mergeCell ref="C80:C82"/>
    <mergeCell ref="Q80:Q82"/>
    <mergeCell ref="A83:A88"/>
    <mergeCell ref="B83:B84"/>
    <mergeCell ref="C83:C84"/>
    <mergeCell ref="A77:A79"/>
    <mergeCell ref="B77:B78"/>
    <mergeCell ref="C77:C78"/>
    <mergeCell ref="A53:A64"/>
    <mergeCell ref="B53:B54"/>
    <mergeCell ref="C53:C54"/>
    <mergeCell ref="A89:A97"/>
    <mergeCell ref="B89:B92"/>
    <mergeCell ref="Q89:Q92"/>
    <mergeCell ref="B93:B95"/>
    <mergeCell ref="Q93:Q95"/>
    <mergeCell ref="B96:B97"/>
    <mergeCell ref="Q96:Q97"/>
    <mergeCell ref="A98:A117"/>
    <mergeCell ref="B98:B100"/>
    <mergeCell ref="C98:C100"/>
    <mergeCell ref="D98:D100"/>
    <mergeCell ref="Q98:Q100"/>
    <mergeCell ref="B101:B103"/>
    <mergeCell ref="C101:C103"/>
    <mergeCell ref="Q101:Q103"/>
    <mergeCell ref="B104:B105"/>
    <mergeCell ref="C104:C105"/>
    <mergeCell ref="R4:R5"/>
    <mergeCell ref="R6:R16"/>
    <mergeCell ref="Q11:Q12"/>
    <mergeCell ref="R17:R20"/>
    <mergeCell ref="Q22:Q23"/>
    <mergeCell ref="R21:R27"/>
    <mergeCell ref="Q30:Q31"/>
    <mergeCell ref="R29:R40"/>
    <mergeCell ref="B110:B115"/>
    <mergeCell ref="C110:C115"/>
    <mergeCell ref="Q110:Q115"/>
    <mergeCell ref="B56:B57"/>
    <mergeCell ref="C56:C57"/>
    <mergeCell ref="B59:B60"/>
    <mergeCell ref="C59:C60"/>
    <mergeCell ref="B61:B62"/>
    <mergeCell ref="C61:C62"/>
    <mergeCell ref="I41:I42"/>
    <mergeCell ref="F22:F23"/>
    <mergeCell ref="G26:G27"/>
    <mergeCell ref="H26:H27"/>
    <mergeCell ref="I26:I27"/>
    <mergeCell ref="J26:J27"/>
    <mergeCell ref="I34:I36"/>
    <mergeCell ref="R89:R97"/>
    <mergeCell ref="R98:R117"/>
    <mergeCell ref="R41:R46"/>
    <mergeCell ref="R47:R52"/>
    <mergeCell ref="R53:R64"/>
    <mergeCell ref="B68:B70"/>
    <mergeCell ref="R65:R76"/>
    <mergeCell ref="R77:R79"/>
    <mergeCell ref="R80:R82"/>
    <mergeCell ref="R83:R88"/>
    <mergeCell ref="B116:B117"/>
    <mergeCell ref="C116:C117"/>
    <mergeCell ref="Q116:Q117"/>
    <mergeCell ref="Q65:Q66"/>
    <mergeCell ref="I68:I70"/>
    <mergeCell ref="J68:J70"/>
    <mergeCell ref="J41:J42"/>
    <mergeCell ref="Q77:Q78"/>
    <mergeCell ref="Q83:Q84"/>
    <mergeCell ref="Q68:Q70"/>
    <mergeCell ref="Q72:Q73"/>
    <mergeCell ref="I72:I7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COMPLETO-OCTUBRE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Laura C. Rueda Serrano</cp:lastModifiedBy>
  <dcterms:created xsi:type="dcterms:W3CDTF">2015-06-05T18:19:34Z</dcterms:created>
  <dcterms:modified xsi:type="dcterms:W3CDTF">2025-12-15T15:11:30Z</dcterms:modified>
</cp:coreProperties>
</file>